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uceti/Desktop/online suppl for textbook/Suppl matls/"/>
    </mc:Choice>
  </mc:AlternateContent>
  <xr:revisionPtr revIDLastSave="0" documentId="13_ncr:1_{6DE2C9FA-EB18-9348-8623-006EE700617B}" xr6:coauthVersionLast="47" xr6:coauthVersionMax="47" xr10:uidLastSave="{00000000-0000-0000-0000-000000000000}"/>
  <bookViews>
    <workbookView xWindow="780" yWindow="1000" windowWidth="27640" windowHeight="15840" xr2:uid="{992515BC-44F0-654E-AE15-4A73127F921B}"/>
  </bookViews>
  <sheets>
    <sheet name="readme" sheetId="5" r:id="rId1"/>
    <sheet name="data for problems 4 &amp; 5" sheetId="1" r:id="rId2"/>
    <sheet name="Soln to Prob 1" sheetId="2" r:id="rId3"/>
    <sheet name="Soln to Prob 4" sheetId="3" r:id="rId4"/>
    <sheet name="Soln to Prob 5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37" i="2"/>
  <c r="D37" i="2"/>
  <c r="E37" i="2"/>
  <c r="F37" i="2"/>
  <c r="B38" i="2"/>
  <c r="C38" i="2"/>
  <c r="D38" i="2"/>
  <c r="E38" i="2"/>
  <c r="F38" i="2" s="1"/>
  <c r="B81" i="2"/>
  <c r="B82" i="2"/>
  <c r="B39" i="2" l="1"/>
  <c r="C39" i="2" l="1"/>
  <c r="D39" i="2"/>
  <c r="B83" i="2"/>
  <c r="E39" i="2" l="1"/>
  <c r="F39" i="2" l="1"/>
  <c r="B40" i="2"/>
  <c r="D40" i="2" l="1"/>
  <c r="B84" i="2"/>
  <c r="C40" i="2"/>
  <c r="E40" i="2" s="1"/>
  <c r="F40" i="2" s="1"/>
  <c r="B41" i="2" l="1"/>
  <c r="D41" i="2" l="1"/>
  <c r="B85" i="2"/>
  <c r="C41" i="2"/>
  <c r="E41" i="2" s="1"/>
  <c r="F41" i="2" s="1"/>
  <c r="B42" i="2" l="1"/>
  <c r="D42" i="2" l="1"/>
  <c r="B86" i="2"/>
  <c r="B43" i="2"/>
  <c r="C42" i="2"/>
  <c r="E42" i="2" s="1"/>
  <c r="F42" i="2" s="1"/>
  <c r="B44" i="2" l="1"/>
  <c r="B87" i="2"/>
  <c r="D43" i="2"/>
  <c r="C43" i="2"/>
  <c r="E43" i="2" s="1"/>
  <c r="F43" i="2" s="1"/>
  <c r="D44" i="2" l="1"/>
  <c r="C44" i="2"/>
  <c r="B88" i="2"/>
  <c r="E44" i="2" l="1"/>
  <c r="F44" i="2" l="1"/>
  <c r="B45" i="2"/>
  <c r="C45" i="2" l="1"/>
  <c r="B89" i="2"/>
  <c r="D45" i="2"/>
  <c r="E45" i="2" l="1"/>
  <c r="F45" i="2" l="1"/>
  <c r="B46" i="2"/>
  <c r="C46" i="2" l="1"/>
  <c r="E46" i="2" s="1"/>
  <c r="F46" i="2" s="1"/>
  <c r="D46" i="2"/>
  <c r="B90" i="2"/>
  <c r="B47" i="2" l="1"/>
  <c r="C47" i="2" l="1"/>
  <c r="D47" i="2"/>
  <c r="B91" i="2"/>
  <c r="E47" i="2" l="1"/>
  <c r="F47" i="2" l="1"/>
  <c r="B48" i="2"/>
  <c r="D48" i="2" l="1"/>
  <c r="B92" i="2"/>
  <c r="C48" i="2"/>
  <c r="E48" i="2" s="1"/>
  <c r="F48" i="2" s="1"/>
  <c r="B49" i="2" l="1"/>
  <c r="D49" i="2" l="1"/>
  <c r="B93" i="2"/>
  <c r="C49" i="2"/>
  <c r="E49" i="2" l="1"/>
  <c r="F49" i="2" l="1"/>
  <c r="B50" i="2"/>
  <c r="D50" i="2" l="1"/>
  <c r="B94" i="2"/>
  <c r="C50" i="2"/>
  <c r="E50" i="2" l="1"/>
  <c r="F50" i="2" l="1"/>
  <c r="B51" i="2"/>
  <c r="B95" i="2" l="1"/>
  <c r="D51" i="2"/>
  <c r="C51" i="2"/>
  <c r="E51" i="2" s="1"/>
  <c r="F51" i="2" s="1"/>
  <c r="B52" i="2" l="1"/>
  <c r="B96" i="2" l="1"/>
  <c r="C52" i="2"/>
  <c r="D52" i="2"/>
  <c r="E52" i="2" l="1"/>
  <c r="F52" i="2" l="1"/>
  <c r="B53" i="2"/>
  <c r="C53" i="2" l="1"/>
  <c r="E53" i="2" s="1"/>
  <c r="F53" i="2" s="1"/>
  <c r="B97" i="2"/>
  <c r="D53" i="2"/>
  <c r="B54" i="2" l="1"/>
  <c r="C54" i="2" l="1"/>
  <c r="D54" i="2"/>
  <c r="B98" i="2"/>
  <c r="E54" i="2" l="1"/>
  <c r="F54" i="2" l="1"/>
  <c r="B55" i="2"/>
  <c r="C55" i="2" l="1"/>
  <c r="D55" i="2"/>
  <c r="B99" i="2"/>
  <c r="E55" i="2" l="1"/>
  <c r="F55" i="2" l="1"/>
  <c r="B56" i="2"/>
  <c r="D56" i="2" l="1"/>
  <c r="B100" i="2"/>
  <c r="C56" i="2"/>
  <c r="E56" i="2" s="1"/>
  <c r="F56" i="2" s="1"/>
  <c r="B57" i="2" l="1"/>
  <c r="B101" i="2" l="1"/>
  <c r="C57" i="2"/>
  <c r="E57" i="2" s="1"/>
  <c r="F57" i="2" s="1"/>
  <c r="D57" i="2"/>
  <c r="B58" i="2" l="1"/>
  <c r="C58" i="2" l="1"/>
  <c r="D58" i="2"/>
  <c r="B102" i="2"/>
  <c r="E58" i="2" l="1"/>
  <c r="F58" i="2" l="1"/>
  <c r="B59" i="2"/>
  <c r="B103" i="2" l="1"/>
  <c r="C59" i="2"/>
  <c r="D59" i="2"/>
  <c r="E59" i="2" l="1"/>
  <c r="F59" i="2" l="1"/>
  <c r="B60" i="2"/>
  <c r="D60" i="2" l="1"/>
  <c r="B104" i="2"/>
  <c r="C60" i="2"/>
  <c r="E60" i="2" s="1"/>
  <c r="F60" i="2" s="1"/>
  <c r="B61" i="2"/>
  <c r="C61" i="2" l="1"/>
  <c r="D61" i="2"/>
  <c r="B105" i="2"/>
  <c r="E61" i="2" l="1"/>
  <c r="F61" i="2" l="1"/>
  <c r="B62" i="2"/>
  <c r="C62" i="2" l="1"/>
  <c r="D62" i="2"/>
  <c r="B106" i="2"/>
  <c r="E62" i="2" l="1"/>
  <c r="F62" i="2" l="1"/>
  <c r="B63" i="2"/>
  <c r="C63" i="2" l="1"/>
  <c r="D63" i="2"/>
  <c r="B107" i="2"/>
  <c r="E63" i="2" l="1"/>
  <c r="F63" i="2" l="1"/>
  <c r="B64" i="2"/>
  <c r="D64" i="2" l="1"/>
  <c r="B108" i="2"/>
  <c r="C64" i="2"/>
  <c r="E64" i="2" s="1"/>
  <c r="F64" i="2" s="1"/>
  <c r="B65" i="2" l="1"/>
  <c r="D65" i="2" l="1"/>
  <c r="B109" i="2"/>
  <c r="C65" i="2"/>
  <c r="E65" i="2" s="1"/>
  <c r="F65" i="2" s="1"/>
  <c r="B66" i="2" l="1"/>
  <c r="D66" i="2" l="1"/>
  <c r="B110" i="2"/>
  <c r="C66" i="2"/>
  <c r="E66" i="2" s="1"/>
  <c r="F66" i="2" s="1"/>
  <c r="B67" i="2"/>
  <c r="B111" i="2" l="1"/>
  <c r="C67" i="2"/>
  <c r="D67" i="2"/>
  <c r="E67" i="2" l="1"/>
  <c r="F67" i="2" l="1"/>
  <c r="B68" i="2"/>
  <c r="C68" i="2" l="1"/>
  <c r="D68" i="2"/>
  <c r="B112" i="2"/>
  <c r="E68" i="2" l="1"/>
  <c r="F68" i="2" l="1"/>
  <c r="B69" i="2"/>
  <c r="C69" i="2" l="1"/>
  <c r="D69" i="2"/>
  <c r="B113" i="2"/>
  <c r="E69" i="2" l="1"/>
  <c r="F69" i="2" l="1"/>
  <c r="B70" i="2"/>
  <c r="C70" i="2" l="1"/>
  <c r="E70" i="2" s="1"/>
  <c r="F70" i="2" s="1"/>
  <c r="B114" i="2"/>
  <c r="D70" i="2"/>
  <c r="B71" i="2" l="1"/>
  <c r="D71" i="2" l="1"/>
  <c r="C71" i="2"/>
  <c r="E71" i="2" s="1"/>
  <c r="F71" i="2" s="1"/>
  <c r="B72" i="2"/>
  <c r="B115" i="2"/>
  <c r="D72" i="2" l="1"/>
  <c r="B116" i="2"/>
  <c r="C72" i="2"/>
  <c r="E72" i="2" s="1"/>
  <c r="F72" i="2" s="1"/>
  <c r="B73" i="2" l="1"/>
  <c r="C73" i="2" l="1"/>
  <c r="B117" i="2"/>
  <c r="D73" i="2"/>
  <c r="E73" i="2" l="1"/>
  <c r="F73" i="2" l="1"/>
  <c r="B74" i="2"/>
  <c r="C74" i="2" l="1"/>
  <c r="E74" i="2" s="1"/>
  <c r="F74" i="2" s="1"/>
  <c r="D74" i="2"/>
  <c r="B118" i="2"/>
</calcChain>
</file>

<file path=xl/sharedStrings.xml><?xml version="1.0" encoding="utf-8"?>
<sst xmlns="http://schemas.openxmlformats.org/spreadsheetml/2006/main" count="51" uniqueCount="25">
  <si>
    <t>Year</t>
  </si>
  <si>
    <t>whooping cranes</t>
  </si>
  <si>
    <t>Michigan wolves</t>
  </si>
  <si>
    <t>field-based estimates</t>
  </si>
  <si>
    <t>predicted</t>
  </si>
  <si>
    <t>year</t>
  </si>
  <si>
    <t>Doing so helps you evaluate wether the table you've built is a good decscription of dynamics over that period of time.</t>
  </si>
  <si>
    <t>STEP 4. You can reproduce Figure 2.2 of the reading with these data.</t>
  </si>
  <si>
    <t>proportional change in abundance from year t to t+1</t>
  </si>
  <si>
    <t>change in abundance from year t to t+1</t>
  </si>
  <si>
    <t>deaths</t>
  </si>
  <si>
    <t>births</t>
  </si>
  <si>
    <t>abundance at the beginning of year t</t>
  </si>
  <si>
    <t>year (t)</t>
  </si>
  <si>
    <t>death rate</t>
  </si>
  <si>
    <t>birth rate</t>
  </si>
  <si>
    <t xml:space="preserve"> </t>
  </si>
  <si>
    <t>STEP 3. The final table should look like this:</t>
  </si>
  <si>
    <t>…</t>
  </si>
  <si>
    <t>Some of these equations will be hard referenced to the cells that describe the birth rate and death rate.</t>
  </si>
  <si>
    <t>STEP 2. Write equations for the highlighted cells, then copy those equations into the cells for subsequent rows.</t>
  </si>
  <si>
    <t>STEP 1. START  WITH A TABLE THAT LOOKS LIKE THIS:</t>
  </si>
  <si>
    <t>average value of r</t>
  </si>
  <si>
    <t>reference line (r=0)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</si>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</sst>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1412FE"/>
      <name val="Calibri"/>
      <family val="2"/>
      <scheme val="minor"/>
    </font>
    <font>
      <b/>
      <sz val="14"/>
      <color rgb="FF1412F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'Soln to Prob 1'!$B$80</c:f>
              <c:strCache>
                <c:ptCount val="1"/>
                <c:pt idx="0">
                  <c:v>predicted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'Soln to Prob 1'!$A$81:$A$118</c:f>
              <c:numCache>
                <c:formatCode>General</c:formatCode>
                <c:ptCount val="3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</c:numCache>
            </c:numRef>
          </c:xVal>
          <c:yVal>
            <c:numRef>
              <c:f>'Soln to Prob 1'!$B$81:$B$118</c:f>
              <c:numCache>
                <c:formatCode>0.0</c:formatCode>
                <c:ptCount val="38"/>
                <c:pt idx="0" formatCode="General">
                  <c:v>105</c:v>
                </c:pt>
                <c:pt idx="1">
                  <c:v>113.925</c:v>
                </c:pt>
                <c:pt idx="2">
                  <c:v>123.60862499999999</c:v>
                </c:pt>
                <c:pt idx="3">
                  <c:v>134.115358125</c:v>
                </c:pt>
                <c:pt idx="4">
                  <c:v>145.51516356562499</c:v>
                </c:pt>
                <c:pt idx="5">
                  <c:v>157.88395246870311</c:v>
                </c:pt>
                <c:pt idx="6">
                  <c:v>171.30408842854288</c:v>
                </c:pt>
                <c:pt idx="7">
                  <c:v>185.86493594496903</c:v>
                </c:pt>
                <c:pt idx="8">
                  <c:v>201.66345550029141</c:v>
                </c:pt>
                <c:pt idx="9">
                  <c:v>218.80484921781618</c:v>
                </c:pt>
                <c:pt idx="10">
                  <c:v>237.40326140133055</c:v>
                </c:pt>
                <c:pt idx="11">
                  <c:v>257.58253862044364</c:v>
                </c:pt>
                <c:pt idx="12">
                  <c:v>279.47705440318134</c:v>
                </c:pt>
                <c:pt idx="13">
                  <c:v>303.23260402745177</c:v>
                </c:pt>
                <c:pt idx="14">
                  <c:v>329.00737536978517</c:v>
                </c:pt>
                <c:pt idx="15">
                  <c:v>356.9730022762169</c:v>
                </c:pt>
                <c:pt idx="16">
                  <c:v>387.31570746969533</c:v>
                </c:pt>
                <c:pt idx="17">
                  <c:v>420.23754260461942</c:v>
                </c:pt>
                <c:pt idx="18">
                  <c:v>455.95773372601207</c:v>
                </c:pt>
                <c:pt idx="19">
                  <c:v>494.71414109272308</c:v>
                </c:pt>
                <c:pt idx="20">
                  <c:v>536.76484308560453</c:v>
                </c:pt>
                <c:pt idx="21">
                  <c:v>582.38985474788092</c:v>
                </c:pt>
                <c:pt idx="22">
                  <c:v>631.89299240145078</c:v>
                </c:pt>
                <c:pt idx="23">
                  <c:v>685.60389675557406</c:v>
                </c:pt>
                <c:pt idx="24">
                  <c:v>743.88022797979784</c:v>
                </c:pt>
                <c:pt idx="25">
                  <c:v>807.11004735808069</c:v>
                </c:pt>
                <c:pt idx="26">
                  <c:v>875.7144013835175</c:v>
                </c:pt>
                <c:pt idx="27">
                  <c:v>950.15012550111646</c:v>
                </c:pt>
                <c:pt idx="28">
                  <c:v>1030.9128861687113</c:v>
                </c:pt>
                <c:pt idx="29">
                  <c:v>1118.5404814930519</c:v>
                </c:pt>
                <c:pt idx="30">
                  <c:v>1213.6164224199613</c:v>
                </c:pt>
                <c:pt idx="31">
                  <c:v>1316.7738183256579</c:v>
                </c:pt>
                <c:pt idx="32">
                  <c:v>1428.6995928833389</c:v>
                </c:pt>
                <c:pt idx="33">
                  <c:v>1550.1390582784227</c:v>
                </c:pt>
                <c:pt idx="34">
                  <c:v>1681.9008782320886</c:v>
                </c:pt>
                <c:pt idx="35">
                  <c:v>1824.8624528818161</c:v>
                </c:pt>
                <c:pt idx="36">
                  <c:v>1979.9757613767706</c:v>
                </c:pt>
                <c:pt idx="37">
                  <c:v>2148.2737010937963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D-D444-AEB7-E45FEA5208B7}"/>
            </c:ext>
          </c:extLst>
        </c:ser>
        <c:ser>
          <c:idx val="1"/>
          <c:order val="1"/>
          <c:tx>
            <c:strRef>
              <c:f>'Soln to Prob 1'!$C$80</c:f>
              <c:strCache>
                <c:ptCount val="1"/>
                <c:pt idx="0">
                  <c:v>field-based estimates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'Soln to Prob 1'!$A$81:$A$118</c:f>
              <c:numCache>
                <c:formatCode>General</c:formatCode>
                <c:ptCount val="3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</c:numCache>
            </c:numRef>
          </c:xVal>
          <c:yVal>
            <c:numRef>
              <c:f>'Soln to Prob 1'!$C$81:$C$118</c:f>
              <c:numCache>
                <c:formatCode>General</c:formatCode>
                <c:ptCount val="38"/>
                <c:pt idx="0">
                  <c:v>105</c:v>
                </c:pt>
                <c:pt idx="1">
                  <c:v>170</c:v>
                </c:pt>
                <c:pt idx="6">
                  <c:v>249</c:v>
                </c:pt>
                <c:pt idx="7">
                  <c:v>320</c:v>
                </c:pt>
                <c:pt idx="16">
                  <c:v>407</c:v>
                </c:pt>
                <c:pt idx="17">
                  <c:v>550</c:v>
                </c:pt>
                <c:pt idx="24">
                  <c:v>702</c:v>
                </c:pt>
                <c:pt idx="28">
                  <c:v>850</c:v>
                </c:pt>
                <c:pt idx="32">
                  <c:v>1211</c:v>
                </c:pt>
                <c:pt idx="34">
                  <c:v>1506</c:v>
                </c:pt>
                <c:pt idx="37">
                  <c:v>2612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D-D444-AEB7-E45FEA520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99616"/>
        <c:axId val="907895616"/>
      </c:scatterChart>
      <c:valAx>
        <c:axId val="91169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895616"/>
        <c:crosses val="autoZero"/>
        <c:crossBetween val="midCat"/>
      </c:valAx>
      <c:valAx>
        <c:axId val="907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Elephant abundance in Kruger NP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69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'Soln to Prob 4'!$B$1</c:f>
              <c:strCache>
                <c:ptCount val="1"/>
                <c:pt idx="0">
                  <c:v>whooping cranes</c:v>
                </c:pt>
              </c:strCache>
            </c:strRef>
          </c:tx>
          <c:spPr>
            <a:ln w="1270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xVal>
            <c:numRef>
              <c:f>'Soln to Prob 4'!$A$2:$A$63</c:f>
              <c:numCache>
                <c:formatCode>General</c:formatCode>
                <c:ptCount val="6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</c:numCache>
            </c:numRef>
          </c:xVal>
          <c:yVal>
            <c:numRef>
              <c:f>'Soln to Prob 4'!$B$2:$B$63</c:f>
              <c:numCache>
                <c:formatCode>General</c:formatCode>
                <c:ptCount val="62"/>
                <c:pt idx="0">
                  <c:v>24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32</c:v>
                </c:pt>
                <c:pt idx="10">
                  <c:v>33</c:v>
                </c:pt>
                <c:pt idx="11">
                  <c:v>42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50</c:v>
                </c:pt>
                <c:pt idx="16">
                  <c:v>56</c:v>
                </c:pt>
                <c:pt idx="17">
                  <c:v>57</c:v>
                </c:pt>
                <c:pt idx="18">
                  <c:v>59</c:v>
                </c:pt>
                <c:pt idx="19">
                  <c:v>51</c:v>
                </c:pt>
                <c:pt idx="20">
                  <c:v>49</c:v>
                </c:pt>
                <c:pt idx="21">
                  <c:v>49</c:v>
                </c:pt>
                <c:pt idx="22">
                  <c:v>57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76</c:v>
                </c:pt>
                <c:pt idx="27">
                  <c:v>78</c:v>
                </c:pt>
                <c:pt idx="28">
                  <c:v>73</c:v>
                </c:pt>
                <c:pt idx="29">
                  <c:v>73</c:v>
                </c:pt>
                <c:pt idx="30">
                  <c:v>75</c:v>
                </c:pt>
                <c:pt idx="31">
                  <c:v>87</c:v>
                </c:pt>
                <c:pt idx="32">
                  <c:v>97</c:v>
                </c:pt>
                <c:pt idx="33">
                  <c:v>110</c:v>
                </c:pt>
                <c:pt idx="34">
                  <c:v>134</c:v>
                </c:pt>
                <c:pt idx="35">
                  <c:v>138</c:v>
                </c:pt>
                <c:pt idx="36">
                  <c:v>146</c:v>
                </c:pt>
                <c:pt idx="37">
                  <c:v>146</c:v>
                </c:pt>
                <c:pt idx="38">
                  <c:v>132</c:v>
                </c:pt>
                <c:pt idx="39">
                  <c:v>136</c:v>
                </c:pt>
                <c:pt idx="40">
                  <c:v>143</c:v>
                </c:pt>
                <c:pt idx="41">
                  <c:v>133</c:v>
                </c:pt>
                <c:pt idx="42">
                  <c:v>158</c:v>
                </c:pt>
                <c:pt idx="43">
                  <c:v>160</c:v>
                </c:pt>
                <c:pt idx="44">
                  <c:v>182</c:v>
                </c:pt>
                <c:pt idx="45">
                  <c:v>183</c:v>
                </c:pt>
                <c:pt idx="46">
                  <c:v>185</c:v>
                </c:pt>
                <c:pt idx="47">
                  <c:v>180</c:v>
                </c:pt>
                <c:pt idx="48">
                  <c:v>174</c:v>
                </c:pt>
                <c:pt idx="49">
                  <c:v>185</c:v>
                </c:pt>
                <c:pt idx="50">
                  <c:v>194</c:v>
                </c:pt>
                <c:pt idx="51">
                  <c:v>206</c:v>
                </c:pt>
                <c:pt idx="52">
                  <c:v>216</c:v>
                </c:pt>
                <c:pt idx="53">
                  <c:v>214</c:v>
                </c:pt>
                <c:pt idx="54">
                  <c:v>236</c:v>
                </c:pt>
                <c:pt idx="55">
                  <c:v>266</c:v>
                </c:pt>
                <c:pt idx="56">
                  <c:v>270</c:v>
                </c:pt>
                <c:pt idx="57">
                  <c:v>247</c:v>
                </c:pt>
                <c:pt idx="58">
                  <c:v>264</c:v>
                </c:pt>
                <c:pt idx="59">
                  <c:v>279</c:v>
                </c:pt>
                <c:pt idx="60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4-8442-9A0B-61C1B31C7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309151"/>
        <c:axId val="1987714527"/>
      </c:scatterChart>
      <c:valAx>
        <c:axId val="2012309151"/>
        <c:scaling>
          <c:orientation val="minMax"/>
          <c:max val="2015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  <a:r>
                  <a:rPr lang="en-US" sz="1200" baseline="0"/>
                  <a:t> (</a:t>
                </a:r>
                <a:r>
                  <a:rPr lang="en-US" sz="1200"/>
                  <a:t>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714527"/>
        <c:crosses val="autoZero"/>
        <c:crossBetween val="midCat"/>
        <c:majorUnit val="20"/>
        <c:minorUnit val="10"/>
      </c:valAx>
      <c:valAx>
        <c:axId val="198771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 </a:t>
                </a:r>
                <a:r>
                  <a:rPr lang="en-US" sz="1200" b="0" i="0" u="none" strike="noStrike" baseline="0">
                    <a:effectLst/>
                  </a:rPr>
                  <a:t>(</a:t>
                </a:r>
                <a:r>
                  <a:rPr lang="en-US" sz="1200" b="0" i="1" u="none" strike="noStrike" baseline="0">
                    <a:effectLst/>
                  </a:rPr>
                  <a:t>N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 b="0" i="0" u="none" strike="noStrike" baseline="0">
                    <a:effectLst/>
                  </a:rPr>
                  <a:t>)</a:t>
                </a:r>
                <a:r>
                  <a:rPr lang="en-US" sz="1200" b="0" i="0" u="none" strike="noStrike" baseline="0"/>
                  <a:t> </a:t>
                </a:r>
                <a:endParaRPr lang="en-US" sz="1200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30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'Soln to Prob 4'!$E$1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xVal>
            <c:numRef>
              <c:f>'Soln to Prob 4'!$D$2:$D$64</c:f>
              <c:numCache>
                <c:formatCode>General</c:formatCode>
                <c:ptCount val="63"/>
                <c:pt idx="0">
                  <c:v>24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32</c:v>
                </c:pt>
                <c:pt idx="10">
                  <c:v>33</c:v>
                </c:pt>
                <c:pt idx="11">
                  <c:v>42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50</c:v>
                </c:pt>
                <c:pt idx="16">
                  <c:v>56</c:v>
                </c:pt>
                <c:pt idx="17">
                  <c:v>57</c:v>
                </c:pt>
                <c:pt idx="18">
                  <c:v>59</c:v>
                </c:pt>
                <c:pt idx="19">
                  <c:v>51</c:v>
                </c:pt>
                <c:pt idx="20">
                  <c:v>49</c:v>
                </c:pt>
                <c:pt idx="21">
                  <c:v>49</c:v>
                </c:pt>
                <c:pt idx="22">
                  <c:v>57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76</c:v>
                </c:pt>
                <c:pt idx="27">
                  <c:v>78</c:v>
                </c:pt>
                <c:pt idx="28">
                  <c:v>73</c:v>
                </c:pt>
                <c:pt idx="29">
                  <c:v>73</c:v>
                </c:pt>
                <c:pt idx="30">
                  <c:v>75</c:v>
                </c:pt>
                <c:pt idx="31">
                  <c:v>87</c:v>
                </c:pt>
                <c:pt idx="32">
                  <c:v>97</c:v>
                </c:pt>
                <c:pt idx="33">
                  <c:v>110</c:v>
                </c:pt>
                <c:pt idx="34">
                  <c:v>134</c:v>
                </c:pt>
                <c:pt idx="35">
                  <c:v>138</c:v>
                </c:pt>
                <c:pt idx="36">
                  <c:v>146</c:v>
                </c:pt>
                <c:pt idx="37">
                  <c:v>146</c:v>
                </c:pt>
                <c:pt idx="38">
                  <c:v>132</c:v>
                </c:pt>
                <c:pt idx="39">
                  <c:v>136</c:v>
                </c:pt>
                <c:pt idx="40">
                  <c:v>143</c:v>
                </c:pt>
                <c:pt idx="41">
                  <c:v>133</c:v>
                </c:pt>
                <c:pt idx="42">
                  <c:v>158</c:v>
                </c:pt>
                <c:pt idx="43">
                  <c:v>160</c:v>
                </c:pt>
                <c:pt idx="44">
                  <c:v>182</c:v>
                </c:pt>
                <c:pt idx="45">
                  <c:v>183</c:v>
                </c:pt>
                <c:pt idx="46">
                  <c:v>185</c:v>
                </c:pt>
                <c:pt idx="47">
                  <c:v>180</c:v>
                </c:pt>
                <c:pt idx="48">
                  <c:v>174</c:v>
                </c:pt>
                <c:pt idx="49">
                  <c:v>185</c:v>
                </c:pt>
                <c:pt idx="50">
                  <c:v>194</c:v>
                </c:pt>
                <c:pt idx="51">
                  <c:v>206</c:v>
                </c:pt>
                <c:pt idx="52">
                  <c:v>216</c:v>
                </c:pt>
                <c:pt idx="53">
                  <c:v>214</c:v>
                </c:pt>
                <c:pt idx="54">
                  <c:v>236</c:v>
                </c:pt>
                <c:pt idx="55">
                  <c:v>266</c:v>
                </c:pt>
                <c:pt idx="56">
                  <c:v>270</c:v>
                </c:pt>
                <c:pt idx="57">
                  <c:v>247</c:v>
                </c:pt>
                <c:pt idx="58">
                  <c:v>264</c:v>
                </c:pt>
                <c:pt idx="59">
                  <c:v>279</c:v>
                </c:pt>
                <c:pt idx="60">
                  <c:v>245</c:v>
                </c:pt>
                <c:pt idx="61">
                  <c:v>0</c:v>
                </c:pt>
                <c:pt idx="62">
                  <c:v>300</c:v>
                </c:pt>
              </c:numCache>
            </c:numRef>
          </c:xVal>
          <c:yVal>
            <c:numRef>
              <c:f>'Soln to Prob 4'!$E$2:$E$64</c:f>
              <c:numCache>
                <c:formatCode>0.000</c:formatCode>
                <c:ptCount val="63"/>
                <c:pt idx="0">
                  <c:v>-0.125</c:v>
                </c:pt>
                <c:pt idx="1">
                  <c:v>0.33333333333333331</c:v>
                </c:pt>
                <c:pt idx="2">
                  <c:v>-0.14285714285714285</c:v>
                </c:pt>
                <c:pt idx="3">
                  <c:v>8.3333333333333329E-2</c:v>
                </c:pt>
                <c:pt idx="4">
                  <c:v>0.23076923076923078</c:v>
                </c:pt>
                <c:pt idx="5">
                  <c:v>3.125E-2</c:v>
                </c:pt>
                <c:pt idx="6">
                  <c:v>9.0909090909090912E-2</c:v>
                </c:pt>
                <c:pt idx="7">
                  <c:v>8.3333333333333329E-2</c:v>
                </c:pt>
                <c:pt idx="8">
                  <c:v>-0.17948717948717949</c:v>
                </c:pt>
                <c:pt idx="9">
                  <c:v>3.125E-2</c:v>
                </c:pt>
                <c:pt idx="10">
                  <c:v>0.27272727272727271</c:v>
                </c:pt>
                <c:pt idx="11">
                  <c:v>4.7619047619047616E-2</c:v>
                </c:pt>
                <c:pt idx="12">
                  <c:v>-2.2727272727272728E-2</c:v>
                </c:pt>
                <c:pt idx="13">
                  <c:v>0.11627906976744186</c:v>
                </c:pt>
                <c:pt idx="14">
                  <c:v>4.1666666666666664E-2</c:v>
                </c:pt>
                <c:pt idx="15">
                  <c:v>0.12</c:v>
                </c:pt>
                <c:pt idx="16">
                  <c:v>1.7857142857142856E-2</c:v>
                </c:pt>
                <c:pt idx="17">
                  <c:v>3.5087719298245612E-2</c:v>
                </c:pt>
                <c:pt idx="18">
                  <c:v>-0.13559322033898305</c:v>
                </c:pt>
                <c:pt idx="19">
                  <c:v>-3.9215686274509803E-2</c:v>
                </c:pt>
                <c:pt idx="20">
                  <c:v>0</c:v>
                </c:pt>
                <c:pt idx="21">
                  <c:v>0.16326530612244897</c:v>
                </c:pt>
                <c:pt idx="22">
                  <c:v>0.21052631578947367</c:v>
                </c:pt>
                <c:pt idx="23">
                  <c:v>4.3478260869565216E-2</c:v>
                </c:pt>
                <c:pt idx="24">
                  <c:v>4.1666666666666664E-2</c:v>
                </c:pt>
                <c:pt idx="25">
                  <c:v>1.3333333333333334E-2</c:v>
                </c:pt>
                <c:pt idx="26">
                  <c:v>2.6315789473684209E-2</c:v>
                </c:pt>
                <c:pt idx="27">
                  <c:v>-6.4102564102564097E-2</c:v>
                </c:pt>
                <c:pt idx="28">
                  <c:v>0</c:v>
                </c:pt>
                <c:pt idx="29">
                  <c:v>2.7397260273972601E-2</c:v>
                </c:pt>
                <c:pt idx="30">
                  <c:v>0.16</c:v>
                </c:pt>
                <c:pt idx="31">
                  <c:v>0.11494252873563218</c:v>
                </c:pt>
                <c:pt idx="32">
                  <c:v>0.13402061855670103</c:v>
                </c:pt>
                <c:pt idx="33">
                  <c:v>0.21818181818181817</c:v>
                </c:pt>
                <c:pt idx="34">
                  <c:v>2.9850746268656716E-2</c:v>
                </c:pt>
                <c:pt idx="35">
                  <c:v>5.7971014492753624E-2</c:v>
                </c:pt>
                <c:pt idx="36">
                  <c:v>0</c:v>
                </c:pt>
                <c:pt idx="37">
                  <c:v>-9.5890410958904104E-2</c:v>
                </c:pt>
                <c:pt idx="38">
                  <c:v>3.0303030303030304E-2</c:v>
                </c:pt>
                <c:pt idx="39">
                  <c:v>5.1470588235294115E-2</c:v>
                </c:pt>
                <c:pt idx="40">
                  <c:v>-6.9930069930069935E-2</c:v>
                </c:pt>
                <c:pt idx="41">
                  <c:v>0.18796992481203006</c:v>
                </c:pt>
                <c:pt idx="42">
                  <c:v>1.2658227848101266E-2</c:v>
                </c:pt>
                <c:pt idx="43">
                  <c:v>0.13750000000000001</c:v>
                </c:pt>
                <c:pt idx="44">
                  <c:v>5.4945054945054949E-3</c:v>
                </c:pt>
                <c:pt idx="45">
                  <c:v>1.092896174863388E-2</c:v>
                </c:pt>
                <c:pt idx="46">
                  <c:v>-2.7027027027027029E-2</c:v>
                </c:pt>
                <c:pt idx="47">
                  <c:v>-3.3333333333333333E-2</c:v>
                </c:pt>
                <c:pt idx="48">
                  <c:v>6.3218390804597707E-2</c:v>
                </c:pt>
                <c:pt idx="49">
                  <c:v>4.8648648648648651E-2</c:v>
                </c:pt>
                <c:pt idx="50">
                  <c:v>6.1855670103092786E-2</c:v>
                </c:pt>
                <c:pt idx="51">
                  <c:v>4.8543689320388349E-2</c:v>
                </c:pt>
                <c:pt idx="52">
                  <c:v>-9.2592592592592587E-3</c:v>
                </c:pt>
                <c:pt idx="53">
                  <c:v>0.10280373831775701</c:v>
                </c:pt>
                <c:pt idx="54">
                  <c:v>0.1271186440677966</c:v>
                </c:pt>
                <c:pt idx="55">
                  <c:v>1.5037593984962405E-2</c:v>
                </c:pt>
                <c:pt idx="56">
                  <c:v>-8.5185185185185183E-2</c:v>
                </c:pt>
                <c:pt idx="57">
                  <c:v>6.8825910931174086E-2</c:v>
                </c:pt>
                <c:pt idx="58">
                  <c:v>5.6818181818181816E-2</c:v>
                </c:pt>
                <c:pt idx="59">
                  <c:v>-0.12186379928315412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0-7345-B053-1D9505071E54}"/>
            </c:ext>
          </c:extLst>
        </c:ser>
        <c:ser>
          <c:idx val="1"/>
          <c:order val="1"/>
          <c:tx>
            <c:strRef>
              <c:f>'Soln to Prob 4'!$F$1</c:f>
              <c:strCache>
                <c:ptCount val="1"/>
                <c:pt idx="0">
                  <c:v>reference line (r=0)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310-7345-B053-1D9505071E54}"/>
              </c:ext>
            </c:extLst>
          </c:dPt>
          <c:dPt>
            <c:idx val="62"/>
            <c:marker>
              <c:symbol val="none"/>
            </c:marker>
            <c:bubble3D val="0"/>
            <c:spPr>
              <a:ln w="12700" cap="rnd">
                <a:solidFill>
                  <a:schemeClr val="bg2">
                    <a:lumMod val="25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0-7345-B053-1D9505071E54}"/>
              </c:ext>
            </c:extLst>
          </c:dPt>
          <c:xVal>
            <c:numRef>
              <c:f>'Soln to Prob 4'!$D$2:$D$64</c:f>
              <c:numCache>
                <c:formatCode>General</c:formatCode>
                <c:ptCount val="63"/>
                <c:pt idx="0">
                  <c:v>24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32</c:v>
                </c:pt>
                <c:pt idx="10">
                  <c:v>33</c:v>
                </c:pt>
                <c:pt idx="11">
                  <c:v>42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50</c:v>
                </c:pt>
                <c:pt idx="16">
                  <c:v>56</c:v>
                </c:pt>
                <c:pt idx="17">
                  <c:v>57</c:v>
                </c:pt>
                <c:pt idx="18">
                  <c:v>59</c:v>
                </c:pt>
                <c:pt idx="19">
                  <c:v>51</c:v>
                </c:pt>
                <c:pt idx="20">
                  <c:v>49</c:v>
                </c:pt>
                <c:pt idx="21">
                  <c:v>49</c:v>
                </c:pt>
                <c:pt idx="22">
                  <c:v>57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76</c:v>
                </c:pt>
                <c:pt idx="27">
                  <c:v>78</c:v>
                </c:pt>
                <c:pt idx="28">
                  <c:v>73</c:v>
                </c:pt>
                <c:pt idx="29">
                  <c:v>73</c:v>
                </c:pt>
                <c:pt idx="30">
                  <c:v>75</c:v>
                </c:pt>
                <c:pt idx="31">
                  <c:v>87</c:v>
                </c:pt>
                <c:pt idx="32">
                  <c:v>97</c:v>
                </c:pt>
                <c:pt idx="33">
                  <c:v>110</c:v>
                </c:pt>
                <c:pt idx="34">
                  <c:v>134</c:v>
                </c:pt>
                <c:pt idx="35">
                  <c:v>138</c:v>
                </c:pt>
                <c:pt idx="36">
                  <c:v>146</c:v>
                </c:pt>
                <c:pt idx="37">
                  <c:v>146</c:v>
                </c:pt>
                <c:pt idx="38">
                  <c:v>132</c:v>
                </c:pt>
                <c:pt idx="39">
                  <c:v>136</c:v>
                </c:pt>
                <c:pt idx="40">
                  <c:v>143</c:v>
                </c:pt>
                <c:pt idx="41">
                  <c:v>133</c:v>
                </c:pt>
                <c:pt idx="42">
                  <c:v>158</c:v>
                </c:pt>
                <c:pt idx="43">
                  <c:v>160</c:v>
                </c:pt>
                <c:pt idx="44">
                  <c:v>182</c:v>
                </c:pt>
                <c:pt idx="45">
                  <c:v>183</c:v>
                </c:pt>
                <c:pt idx="46">
                  <c:v>185</c:v>
                </c:pt>
                <c:pt idx="47">
                  <c:v>180</c:v>
                </c:pt>
                <c:pt idx="48">
                  <c:v>174</c:v>
                </c:pt>
                <c:pt idx="49">
                  <c:v>185</c:v>
                </c:pt>
                <c:pt idx="50">
                  <c:v>194</c:v>
                </c:pt>
                <c:pt idx="51">
                  <c:v>206</c:v>
                </c:pt>
                <c:pt idx="52">
                  <c:v>216</c:v>
                </c:pt>
                <c:pt idx="53">
                  <c:v>214</c:v>
                </c:pt>
                <c:pt idx="54">
                  <c:v>236</c:v>
                </c:pt>
                <c:pt idx="55">
                  <c:v>266</c:v>
                </c:pt>
                <c:pt idx="56">
                  <c:v>270</c:v>
                </c:pt>
                <c:pt idx="57">
                  <c:v>247</c:v>
                </c:pt>
                <c:pt idx="58">
                  <c:v>264</c:v>
                </c:pt>
                <c:pt idx="59">
                  <c:v>279</c:v>
                </c:pt>
                <c:pt idx="60">
                  <c:v>245</c:v>
                </c:pt>
                <c:pt idx="61">
                  <c:v>0</c:v>
                </c:pt>
                <c:pt idx="62">
                  <c:v>300</c:v>
                </c:pt>
              </c:numCache>
            </c:numRef>
          </c:xVal>
          <c:yVal>
            <c:numRef>
              <c:f>'Soln to Prob 4'!$F$2:$F$64</c:f>
              <c:numCache>
                <c:formatCode>General</c:formatCode>
                <c:ptCount val="63"/>
                <c:pt idx="61">
                  <c:v>0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0-7345-B053-1D9505071E54}"/>
            </c:ext>
          </c:extLst>
        </c:ser>
        <c:ser>
          <c:idx val="2"/>
          <c:order val="2"/>
          <c:tx>
            <c:strRef>
              <c:f>'Soln to Prob 4'!$G$1</c:f>
              <c:strCache>
                <c:ptCount val="1"/>
                <c:pt idx="0">
                  <c:v>average value of 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1310-7345-B053-1D9505071E54}"/>
              </c:ext>
            </c:extLst>
          </c:dPt>
          <c:dPt>
            <c:idx val="6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0-7345-B053-1D9505071E54}"/>
              </c:ext>
            </c:extLst>
          </c:dPt>
          <c:xVal>
            <c:numRef>
              <c:f>'Soln to Prob 4'!$D$2:$D$64</c:f>
              <c:numCache>
                <c:formatCode>General</c:formatCode>
                <c:ptCount val="63"/>
                <c:pt idx="0">
                  <c:v>24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32</c:v>
                </c:pt>
                <c:pt idx="10">
                  <c:v>33</c:v>
                </c:pt>
                <c:pt idx="11">
                  <c:v>42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50</c:v>
                </c:pt>
                <c:pt idx="16">
                  <c:v>56</c:v>
                </c:pt>
                <c:pt idx="17">
                  <c:v>57</c:v>
                </c:pt>
                <c:pt idx="18">
                  <c:v>59</c:v>
                </c:pt>
                <c:pt idx="19">
                  <c:v>51</c:v>
                </c:pt>
                <c:pt idx="20">
                  <c:v>49</c:v>
                </c:pt>
                <c:pt idx="21">
                  <c:v>49</c:v>
                </c:pt>
                <c:pt idx="22">
                  <c:v>57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76</c:v>
                </c:pt>
                <c:pt idx="27">
                  <c:v>78</c:v>
                </c:pt>
                <c:pt idx="28">
                  <c:v>73</c:v>
                </c:pt>
                <c:pt idx="29">
                  <c:v>73</c:v>
                </c:pt>
                <c:pt idx="30">
                  <c:v>75</c:v>
                </c:pt>
                <c:pt idx="31">
                  <c:v>87</c:v>
                </c:pt>
                <c:pt idx="32">
                  <c:v>97</c:v>
                </c:pt>
                <c:pt idx="33">
                  <c:v>110</c:v>
                </c:pt>
                <c:pt idx="34">
                  <c:v>134</c:v>
                </c:pt>
                <c:pt idx="35">
                  <c:v>138</c:v>
                </c:pt>
                <c:pt idx="36">
                  <c:v>146</c:v>
                </c:pt>
                <c:pt idx="37">
                  <c:v>146</c:v>
                </c:pt>
                <c:pt idx="38">
                  <c:v>132</c:v>
                </c:pt>
                <c:pt idx="39">
                  <c:v>136</c:v>
                </c:pt>
                <c:pt idx="40">
                  <c:v>143</c:v>
                </c:pt>
                <c:pt idx="41">
                  <c:v>133</c:v>
                </c:pt>
                <c:pt idx="42">
                  <c:v>158</c:v>
                </c:pt>
                <c:pt idx="43">
                  <c:v>160</c:v>
                </c:pt>
                <c:pt idx="44">
                  <c:v>182</c:v>
                </c:pt>
                <c:pt idx="45">
                  <c:v>183</c:v>
                </c:pt>
                <c:pt idx="46">
                  <c:v>185</c:v>
                </c:pt>
                <c:pt idx="47">
                  <c:v>180</c:v>
                </c:pt>
                <c:pt idx="48">
                  <c:v>174</c:v>
                </c:pt>
                <c:pt idx="49">
                  <c:v>185</c:v>
                </c:pt>
                <c:pt idx="50">
                  <c:v>194</c:v>
                </c:pt>
                <c:pt idx="51">
                  <c:v>206</c:v>
                </c:pt>
                <c:pt idx="52">
                  <c:v>216</c:v>
                </c:pt>
                <c:pt idx="53">
                  <c:v>214</c:v>
                </c:pt>
                <c:pt idx="54">
                  <c:v>236</c:v>
                </c:pt>
                <c:pt idx="55">
                  <c:v>266</c:v>
                </c:pt>
                <c:pt idx="56">
                  <c:v>270</c:v>
                </c:pt>
                <c:pt idx="57">
                  <c:v>247</c:v>
                </c:pt>
                <c:pt idx="58">
                  <c:v>264</c:v>
                </c:pt>
                <c:pt idx="59">
                  <c:v>279</c:v>
                </c:pt>
                <c:pt idx="60">
                  <c:v>245</c:v>
                </c:pt>
                <c:pt idx="61">
                  <c:v>0</c:v>
                </c:pt>
                <c:pt idx="62">
                  <c:v>300</c:v>
                </c:pt>
              </c:numCache>
            </c:numRef>
          </c:xVal>
          <c:yVal>
            <c:numRef>
              <c:f>'Soln to Prob 4'!$G$2:$G$64</c:f>
              <c:numCache>
                <c:formatCode>General</c:formatCode>
                <c:ptCount val="63"/>
                <c:pt idx="61">
                  <c:v>4.7E-2</c:v>
                </c:pt>
                <c:pt idx="62">
                  <c:v>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10-7345-B053-1D950507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507359"/>
        <c:axId val="1934995103"/>
      </c:scatterChart>
      <c:valAx>
        <c:axId val="1865507359"/>
        <c:scaling>
          <c:orientation val="minMax"/>
          <c:max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 </a:t>
                </a:r>
                <a:r>
                  <a:rPr lang="en-US" sz="1200" b="0" i="0" u="none" strike="noStrike" baseline="0">
                    <a:effectLst/>
                  </a:rPr>
                  <a:t>(</a:t>
                </a:r>
                <a:r>
                  <a:rPr lang="en-US" sz="1200" b="0" i="1" u="none" strike="noStrike" baseline="0">
                    <a:effectLst/>
                  </a:rPr>
                  <a:t>N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 b="0" i="0" u="none" strike="noStrike" baseline="0">
                    <a:effectLst/>
                  </a:rPr>
                  <a:t>)</a:t>
                </a:r>
                <a:r>
                  <a:rPr lang="en-US" sz="1200" b="0" i="0" u="none" strike="noStrike" baseline="0"/>
                  <a:t> 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995103"/>
        <c:crossesAt val="-0.2"/>
        <c:crossBetween val="midCat"/>
        <c:minorUnit val="25"/>
      </c:valAx>
      <c:valAx>
        <c:axId val="1934995103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Annual per capita growth rate (</a:t>
                </a:r>
                <a:r>
                  <a:rPr lang="en-US" sz="1200" b="0" i="1" u="none" strike="noStrike" baseline="0">
                    <a:effectLst/>
                  </a:rPr>
                  <a:t>r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507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'Soln to Prob 5'!$B$1</c:f>
              <c:strCache>
                <c:ptCount val="1"/>
                <c:pt idx="0">
                  <c:v>Michigan wolves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xVal>
            <c:numRef>
              <c:f>'Soln to Prob 5'!$A$2:$A$27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'Soln to Prob 5'!$B$2:$B$27</c:f>
              <c:numCache>
                <c:formatCode>General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21</c:v>
                </c:pt>
                <c:pt idx="3">
                  <c:v>30</c:v>
                </c:pt>
                <c:pt idx="4">
                  <c:v>57</c:v>
                </c:pt>
                <c:pt idx="5">
                  <c:v>80</c:v>
                </c:pt>
                <c:pt idx="6">
                  <c:v>116</c:v>
                </c:pt>
                <c:pt idx="7">
                  <c:v>112</c:v>
                </c:pt>
                <c:pt idx="8">
                  <c:v>140</c:v>
                </c:pt>
                <c:pt idx="9">
                  <c:v>174</c:v>
                </c:pt>
                <c:pt idx="10">
                  <c:v>216</c:v>
                </c:pt>
                <c:pt idx="11">
                  <c:v>249</c:v>
                </c:pt>
                <c:pt idx="12">
                  <c:v>278</c:v>
                </c:pt>
                <c:pt idx="13">
                  <c:v>321</c:v>
                </c:pt>
                <c:pt idx="14">
                  <c:v>360</c:v>
                </c:pt>
                <c:pt idx="15">
                  <c:v>405</c:v>
                </c:pt>
                <c:pt idx="16">
                  <c:v>434</c:v>
                </c:pt>
                <c:pt idx="17">
                  <c:v>509</c:v>
                </c:pt>
                <c:pt idx="18">
                  <c:v>520</c:v>
                </c:pt>
                <c:pt idx="19">
                  <c:v>577</c:v>
                </c:pt>
                <c:pt idx="20">
                  <c:v>557</c:v>
                </c:pt>
                <c:pt idx="21">
                  <c:v>687</c:v>
                </c:pt>
                <c:pt idx="22">
                  <c:v>672</c:v>
                </c:pt>
                <c:pt idx="23">
                  <c:v>658</c:v>
                </c:pt>
                <c:pt idx="24">
                  <c:v>636</c:v>
                </c:pt>
                <c:pt idx="25">
                  <c:v>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6-CA48-BD5E-AAC53C096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309151"/>
        <c:axId val="1987714527"/>
      </c:scatterChart>
      <c:valAx>
        <c:axId val="2012309151"/>
        <c:scaling>
          <c:orientation val="minMax"/>
          <c:max val="201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714527"/>
        <c:crosses val="autoZero"/>
        <c:crossBetween val="midCat"/>
        <c:majorUnit val="5"/>
      </c:valAx>
      <c:valAx>
        <c:axId val="198771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</a:t>
                </a:r>
                <a:r>
                  <a:rPr lang="en-US" sz="1200" b="0" i="0" u="none" strike="noStrike" baseline="0">
                    <a:effectLst/>
                  </a:rPr>
                  <a:t> (</a:t>
                </a:r>
                <a:r>
                  <a:rPr lang="en-US" sz="1200" b="0" i="1" u="none" strike="noStrike" baseline="0">
                    <a:effectLst/>
                  </a:rPr>
                  <a:t>N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 b="0" i="0" u="none" strike="noStrike" baseline="0">
                    <a:effectLst/>
                  </a:rPr>
                  <a:t>)</a:t>
                </a:r>
                <a:r>
                  <a:rPr lang="en-US" sz="1200" b="0" i="0" u="none" strike="noStrike" baseline="0"/>
                  <a:t> 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30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'Soln to Prob 5'!$E$1</c:f>
              <c:strCache>
                <c:ptCount val="1"/>
                <c:pt idx="0">
                  <c:v>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'Soln to Prob 5'!$D$2:$D$29</c:f>
              <c:numCache>
                <c:formatCode>General</c:formatCode>
                <c:ptCount val="28"/>
                <c:pt idx="0">
                  <c:v>10</c:v>
                </c:pt>
                <c:pt idx="1">
                  <c:v>17</c:v>
                </c:pt>
                <c:pt idx="2">
                  <c:v>21</c:v>
                </c:pt>
                <c:pt idx="3">
                  <c:v>30</c:v>
                </c:pt>
                <c:pt idx="4">
                  <c:v>57</c:v>
                </c:pt>
                <c:pt idx="5">
                  <c:v>80</c:v>
                </c:pt>
                <c:pt idx="6">
                  <c:v>116</c:v>
                </c:pt>
                <c:pt idx="7">
                  <c:v>112</c:v>
                </c:pt>
                <c:pt idx="8">
                  <c:v>140</c:v>
                </c:pt>
                <c:pt idx="9">
                  <c:v>174</c:v>
                </c:pt>
                <c:pt idx="10">
                  <c:v>216</c:v>
                </c:pt>
                <c:pt idx="11">
                  <c:v>249</c:v>
                </c:pt>
                <c:pt idx="12">
                  <c:v>278</c:v>
                </c:pt>
                <c:pt idx="13">
                  <c:v>321</c:v>
                </c:pt>
                <c:pt idx="14">
                  <c:v>360</c:v>
                </c:pt>
                <c:pt idx="15">
                  <c:v>405</c:v>
                </c:pt>
                <c:pt idx="16">
                  <c:v>434</c:v>
                </c:pt>
                <c:pt idx="17">
                  <c:v>509</c:v>
                </c:pt>
                <c:pt idx="18">
                  <c:v>520</c:v>
                </c:pt>
                <c:pt idx="19">
                  <c:v>577</c:v>
                </c:pt>
                <c:pt idx="20">
                  <c:v>557</c:v>
                </c:pt>
                <c:pt idx="21">
                  <c:v>687</c:v>
                </c:pt>
                <c:pt idx="22">
                  <c:v>672</c:v>
                </c:pt>
                <c:pt idx="23">
                  <c:v>658</c:v>
                </c:pt>
                <c:pt idx="24">
                  <c:v>636</c:v>
                </c:pt>
                <c:pt idx="25">
                  <c:v>618</c:v>
                </c:pt>
                <c:pt idx="26">
                  <c:v>0</c:v>
                </c:pt>
                <c:pt idx="27">
                  <c:v>700</c:v>
                </c:pt>
              </c:numCache>
            </c:numRef>
          </c:xVal>
          <c:yVal>
            <c:numRef>
              <c:f>'Soln to Prob 5'!$E$2:$E$29</c:f>
              <c:numCache>
                <c:formatCode>0.000</c:formatCode>
                <c:ptCount val="28"/>
                <c:pt idx="0">
                  <c:v>0.7</c:v>
                </c:pt>
                <c:pt idx="1">
                  <c:v>0.23529411764705882</c:v>
                </c:pt>
                <c:pt idx="2">
                  <c:v>0.42857142857142855</c:v>
                </c:pt>
                <c:pt idx="3">
                  <c:v>0.9</c:v>
                </c:pt>
                <c:pt idx="4">
                  <c:v>0.40350877192982454</c:v>
                </c:pt>
                <c:pt idx="5">
                  <c:v>0.45</c:v>
                </c:pt>
                <c:pt idx="6">
                  <c:v>-3.4482758620689655E-2</c:v>
                </c:pt>
                <c:pt idx="7">
                  <c:v>0.25</c:v>
                </c:pt>
                <c:pt idx="8">
                  <c:v>0.24285714285714285</c:v>
                </c:pt>
                <c:pt idx="9">
                  <c:v>0.2413793103448276</c:v>
                </c:pt>
                <c:pt idx="10">
                  <c:v>0.15277777777777779</c:v>
                </c:pt>
                <c:pt idx="11">
                  <c:v>0.11646586345381527</c:v>
                </c:pt>
                <c:pt idx="12">
                  <c:v>0.15467625899280577</c:v>
                </c:pt>
                <c:pt idx="13">
                  <c:v>0.12149532710280374</c:v>
                </c:pt>
                <c:pt idx="14">
                  <c:v>0.125</c:v>
                </c:pt>
                <c:pt idx="15">
                  <c:v>7.160493827160494E-2</c:v>
                </c:pt>
                <c:pt idx="16">
                  <c:v>0.1728110599078341</c:v>
                </c:pt>
                <c:pt idx="17">
                  <c:v>2.1611001964636542E-2</c:v>
                </c:pt>
                <c:pt idx="18">
                  <c:v>0.10961538461538461</c:v>
                </c:pt>
                <c:pt idx="19">
                  <c:v>-3.4662045060658578E-2</c:v>
                </c:pt>
                <c:pt idx="20">
                  <c:v>0.23339317773788151</c:v>
                </c:pt>
                <c:pt idx="21">
                  <c:v>-2.1834061135371178E-2</c:v>
                </c:pt>
                <c:pt idx="22">
                  <c:v>-2.0833333333333332E-2</c:v>
                </c:pt>
                <c:pt idx="23">
                  <c:v>-3.3434650455927049E-2</c:v>
                </c:pt>
                <c:pt idx="24">
                  <c:v>-2.8301886792452831E-2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7E-B449-AE4A-8CA4E7CE6661}"/>
            </c:ext>
          </c:extLst>
        </c:ser>
        <c:ser>
          <c:idx val="1"/>
          <c:order val="1"/>
          <c:tx>
            <c:strRef>
              <c:f>'Soln to Prob 5'!$F$1</c:f>
              <c:strCache>
                <c:ptCount val="1"/>
                <c:pt idx="0">
                  <c:v>reference line (r=0)</c:v>
                </c:pt>
              </c:strCache>
            </c:strRef>
          </c:tx>
          <c:spPr>
            <a:ln w="12700" cap="rnd">
              <a:solidFill>
                <a:schemeClr val="bg2">
                  <a:lumMod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'Soln to Prob 5'!$D$2:$D$29</c:f>
              <c:numCache>
                <c:formatCode>General</c:formatCode>
                <c:ptCount val="28"/>
                <c:pt idx="0">
                  <c:v>10</c:v>
                </c:pt>
                <c:pt idx="1">
                  <c:v>17</c:v>
                </c:pt>
                <c:pt idx="2">
                  <c:v>21</c:v>
                </c:pt>
                <c:pt idx="3">
                  <c:v>30</c:v>
                </c:pt>
                <c:pt idx="4">
                  <c:v>57</c:v>
                </c:pt>
                <c:pt idx="5">
                  <c:v>80</c:v>
                </c:pt>
                <c:pt idx="6">
                  <c:v>116</c:v>
                </c:pt>
                <c:pt idx="7">
                  <c:v>112</c:v>
                </c:pt>
                <c:pt idx="8">
                  <c:v>140</c:v>
                </c:pt>
                <c:pt idx="9">
                  <c:v>174</c:v>
                </c:pt>
                <c:pt idx="10">
                  <c:v>216</c:v>
                </c:pt>
                <c:pt idx="11">
                  <c:v>249</c:v>
                </c:pt>
                <c:pt idx="12">
                  <c:v>278</c:v>
                </c:pt>
                <c:pt idx="13">
                  <c:v>321</c:v>
                </c:pt>
                <c:pt idx="14">
                  <c:v>360</c:v>
                </c:pt>
                <c:pt idx="15">
                  <c:v>405</c:v>
                </c:pt>
                <c:pt idx="16">
                  <c:v>434</c:v>
                </c:pt>
                <c:pt idx="17">
                  <c:v>509</c:v>
                </c:pt>
                <c:pt idx="18">
                  <c:v>520</c:v>
                </c:pt>
                <c:pt idx="19">
                  <c:v>577</c:v>
                </c:pt>
                <c:pt idx="20">
                  <c:v>557</c:v>
                </c:pt>
                <c:pt idx="21">
                  <c:v>687</c:v>
                </c:pt>
                <c:pt idx="22">
                  <c:v>672</c:v>
                </c:pt>
                <c:pt idx="23">
                  <c:v>658</c:v>
                </c:pt>
                <c:pt idx="24">
                  <c:v>636</c:v>
                </c:pt>
                <c:pt idx="25">
                  <c:v>618</c:v>
                </c:pt>
                <c:pt idx="26">
                  <c:v>0</c:v>
                </c:pt>
                <c:pt idx="27">
                  <c:v>700</c:v>
                </c:pt>
              </c:numCache>
            </c:numRef>
          </c:xVal>
          <c:yVal>
            <c:numRef>
              <c:f>'Soln to Prob 5'!$F$2:$F$29</c:f>
              <c:numCache>
                <c:formatCode>General</c:formatCode>
                <c:ptCount val="28"/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7E-B449-AE4A-8CA4E7CE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507359"/>
        <c:axId val="1934995103"/>
      </c:scatterChart>
      <c:valAx>
        <c:axId val="1865507359"/>
        <c:scaling>
          <c:orientation val="minMax"/>
          <c:max val="7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Abundance (</a:t>
                </a:r>
                <a:r>
                  <a:rPr lang="en-US" sz="1200" b="0" i="1" u="none" strike="noStrike" baseline="0">
                    <a:effectLst/>
                  </a:rPr>
                  <a:t>N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995103"/>
        <c:crossesAt val="-0.2"/>
        <c:crossBetween val="midCat"/>
        <c:minorUnit val="50"/>
      </c:valAx>
      <c:valAx>
        <c:axId val="1934995103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Annual per capita growth rate (</a:t>
                </a:r>
                <a:r>
                  <a:rPr lang="en-US" sz="1200" b="0" i="1" u="none" strike="noStrike" baseline="0">
                    <a:effectLst/>
                  </a:rPr>
                  <a:t>r</a:t>
                </a:r>
                <a:r>
                  <a:rPr lang="en-US" sz="1200" b="0" i="1" u="none" strike="noStrike" baseline="-25000">
                    <a:effectLst/>
                  </a:rPr>
                  <a:t>t</a:t>
                </a:r>
                <a:r>
                  <a:rPr lang="en-US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507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101600</xdr:rowOff>
    </xdr:from>
    <xdr:to>
      <xdr:col>4</xdr:col>
      <xdr:colOff>330200</xdr:colOff>
      <xdr:row>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8F3796-E877-025C-7A09-D633445F9D33}"/>
            </a:ext>
          </a:extLst>
        </xdr:cNvPr>
        <xdr:cNvSpPr txBox="1"/>
      </xdr:nvSpPr>
      <xdr:spPr>
        <a:xfrm>
          <a:off x="215900" y="101600"/>
          <a:ext cx="3416300" cy="180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materials for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CHAPTER 2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Biology and Conservation of Animal Populations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John A. Vucetich</a:t>
          </a:r>
        </a:p>
        <a:p>
          <a:pPr algn="ctr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in this file is referred to in the Word document entitled, "Chapter 2 Suppl Matls.docx"</a:t>
          </a: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88900</xdr:rowOff>
    </xdr:from>
    <xdr:to>
      <xdr:col>15</xdr:col>
      <xdr:colOff>25400</xdr:colOff>
      <xdr:row>20</xdr:row>
      <xdr:rowOff>800100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1CD042-0482-BC4D-B90F-1F24593AE034}"/>
            </a:ext>
          </a:extLst>
        </xdr:cNvPr>
        <xdr:cNvSpPr txBox="1"/>
      </xdr:nvSpPr>
      <xdr:spPr>
        <a:xfrm>
          <a:off x="8407400" y="88900"/>
          <a:ext cx="4000500" cy="417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STEPS FOR CREATING</a:t>
          </a:r>
          <a:r>
            <a:rPr lang="en-US" sz="1100" b="1" baseline="0"/>
            <a:t> TABLE APPEARING IN COLUMNS &lt;A&gt; THROUGH &lt;F&gt;.</a:t>
          </a:r>
        </a:p>
        <a:p>
          <a:endParaRPr lang="en-US" sz="1100"/>
        </a:p>
        <a:p>
          <a:r>
            <a:rPr lang="en-US" sz="1100"/>
            <a:t>1. Type values into</a:t>
          </a:r>
          <a:r>
            <a:rPr lang="en-US" sz="1100" baseline="0"/>
            <a:t> cells B1 and B2 to represent the recruitment rate and mortality rate</a:t>
          </a:r>
          <a:r>
            <a:rPr lang="en-US" sz="1100"/>
            <a:t>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Into row 4, type headings that describe the data that will be presented in each column.</a:t>
          </a:r>
        </a:p>
        <a:p>
          <a:endParaRPr lang="en-US" sz="1100" baseline="0"/>
        </a:p>
        <a:p>
          <a:r>
            <a:rPr lang="en-US" sz="1100" baseline="0"/>
            <a:t>3. Beginning with cell A5 and working down, create a column of numbers representing the years 1925 to 1970 .</a:t>
          </a:r>
        </a:p>
        <a:p>
          <a:endParaRPr lang="en-US" sz="1100" baseline="0"/>
        </a:p>
        <a:p>
          <a:r>
            <a:rPr lang="en-US" sz="1100" baseline="0"/>
            <a:t>4. Into cell B5 type 76, which the is estimated number of elephants in 1925.</a:t>
          </a:r>
        </a:p>
        <a:p>
          <a:endParaRPr lang="en-US" sz="1100" baseline="0"/>
        </a:p>
        <a:p>
          <a:r>
            <a:rPr lang="en-US" sz="1100" baseline="0"/>
            <a:t>5. Into cell C5 type  "=B5*B$1" which calculates the number of new elephants, given the population size and recruitment rate.</a:t>
          </a:r>
        </a:p>
        <a:p>
          <a:endParaRPr lang="en-US" sz="1100" baseline="0"/>
        </a:p>
        <a:p>
          <a:r>
            <a:rPr lang="en-US" sz="1100" baseline="0"/>
            <a:t>6. Into cell D5, type "=B5*B$2" which calculates the number of elephants expected to die that year, given the population size and recruitment rate.</a:t>
          </a:r>
        </a:p>
        <a:p>
          <a:endParaRPr lang="en-US" sz="1100" baseline="0"/>
        </a:p>
        <a:p>
          <a:r>
            <a:rPr lang="en-US" sz="1100" baseline="0"/>
            <a:t>7. Into cell E5, type "=C5-D5"</a:t>
          </a:r>
        </a:p>
        <a:p>
          <a:endParaRPr lang="en-US" sz="1100" baseline="0"/>
        </a:p>
        <a:p>
          <a:r>
            <a:rPr lang="en-US" sz="1100" baseline="0"/>
            <a:t>8. Into cell F5, type "=E5/B5". You can get the same result by typing "(B6-B5)/B5". This second expression makes use of Equation 2.2.</a:t>
          </a:r>
        </a:p>
        <a:p>
          <a:endParaRPr lang="en-US" sz="1100"/>
        </a:p>
        <a:p>
          <a:r>
            <a:rPr lang="en-US" sz="1100"/>
            <a:t>9. Into cell B6, type  "=B5+E5"</a:t>
          </a:r>
        </a:p>
        <a:p>
          <a:endParaRPr lang="en-US" sz="1100"/>
        </a:p>
        <a:p>
          <a:r>
            <a:rPr lang="en-US" sz="1100"/>
            <a:t>10. Copy cells C5:F5, and paste them into cells C6:F6.</a:t>
          </a:r>
        </a:p>
        <a:p>
          <a:endParaRPr lang="en-US" sz="1100"/>
        </a:p>
        <a:p>
          <a:r>
            <a:rPr lang="en-US" sz="1100"/>
            <a:t>11. Copy cells B6:F6,</a:t>
          </a:r>
          <a:r>
            <a:rPr lang="en-US" sz="1100" baseline="0"/>
            <a:t> and paste them into cells B7:F50.</a:t>
          </a:r>
        </a:p>
      </xdr:txBody>
    </xdr:sp>
    <xdr:clientData/>
  </xdr:twoCellAnchor>
  <xdr:twoCellAnchor>
    <xdr:from>
      <xdr:col>3</xdr:col>
      <xdr:colOff>369453</xdr:colOff>
      <xdr:row>79</xdr:row>
      <xdr:rowOff>169717</xdr:rowOff>
    </xdr:from>
    <xdr:to>
      <xdr:col>6</xdr:col>
      <xdr:colOff>715817</xdr:colOff>
      <xdr:row>92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C16451-590D-9249-9174-F644133D7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320221</xdr:rowOff>
    </xdr:from>
    <xdr:to>
      <xdr:col>11</xdr:col>
      <xdr:colOff>534851</xdr:colOff>
      <xdr:row>14</xdr:row>
      <xdr:rowOff>36285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C3441-46E6-FA4E-A2F1-B2B937D1E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81644</xdr:colOff>
      <xdr:row>14</xdr:row>
      <xdr:rowOff>25400</xdr:rowOff>
    </xdr:from>
    <xdr:to>
      <xdr:col>11</xdr:col>
      <xdr:colOff>531225</xdr:colOff>
      <xdr:row>27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F68695-78FC-7646-8E9F-9165C640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57727</xdr:colOff>
      <xdr:row>0</xdr:row>
      <xdr:rowOff>46182</xdr:rowOff>
    </xdr:from>
    <xdr:to>
      <xdr:col>11</xdr:col>
      <xdr:colOff>480786</xdr:colOff>
      <xdr:row>0</xdr:row>
      <xdr:rowOff>334818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ED5B2B-E538-3E47-A51A-9887AE61B435}"/>
            </a:ext>
          </a:extLst>
        </xdr:cNvPr>
        <xdr:cNvSpPr txBox="1"/>
      </xdr:nvSpPr>
      <xdr:spPr>
        <a:xfrm>
          <a:off x="6661727" y="46182"/>
          <a:ext cx="2899559" cy="1616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                   WHOOPING CRANES                                             </a:t>
          </a:r>
        </a:p>
      </xdr:txBody>
    </xdr:sp>
    <xdr:clientData/>
  </xdr:twoCellAnchor>
  <xdr:twoCellAnchor>
    <xdr:from>
      <xdr:col>12</xdr:col>
      <xdr:colOff>371707</xdr:colOff>
      <xdr:row>0</xdr:row>
      <xdr:rowOff>154878</xdr:rowOff>
    </xdr:from>
    <xdr:to>
      <xdr:col>17</xdr:col>
      <xdr:colOff>267939</xdr:colOff>
      <xdr:row>16</xdr:row>
      <xdr:rowOff>46464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E8DD07-22E2-2F46-A140-E71C2975CD9A}"/>
            </a:ext>
          </a:extLst>
        </xdr:cNvPr>
        <xdr:cNvSpPr txBox="1"/>
      </xdr:nvSpPr>
      <xdr:spPr>
        <a:xfrm>
          <a:off x="10277707" y="154878"/>
          <a:ext cx="4023732" cy="3142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OUTLIINE OF THE STEPS TO FINDING THE SOLN:</a:t>
          </a:r>
        </a:p>
        <a:p>
          <a:r>
            <a:rPr lang="en-US" sz="1100" b="0" baseline="0"/>
            <a:t>1) Columns &lt;A&gt; and &lt;B&gt; are given data. They are used to make the upper graph.</a:t>
          </a:r>
        </a:p>
        <a:p>
          <a:endParaRPr lang="en-US" sz="1100" b="0" baseline="0"/>
        </a:p>
        <a:p>
          <a:r>
            <a:rPr lang="en-US" sz="1100" b="0" baseline="0"/>
            <a:t>2) Column &lt;D&gt; is simply a copy of column &lt;B&gt; and is used for the lower graph.</a:t>
          </a:r>
        </a:p>
        <a:p>
          <a:endParaRPr lang="en-US" sz="1100" b="0" baseline="0"/>
        </a:p>
        <a:p>
          <a:r>
            <a:rPr lang="en-US" sz="1100" b="0" baseline="0"/>
            <a:t>3) Cells in column &lt;E&gt; </a:t>
          </a:r>
          <a:r>
            <a:rPr lang="en-US" sz="1100" b="0" baseline="0">
              <a:solidFill>
                <a:schemeClr val="tx1"/>
              </a:solidFill>
            </a:rPr>
            <a:t>are formulas. You would type an equation for cell E2, then copy that cell and paste it into cells below. </a:t>
          </a:r>
        </a:p>
        <a:p>
          <a:endParaRPr lang="en-US" sz="1100" b="0" baseline="0">
            <a:solidFill>
              <a:schemeClr val="tx1"/>
            </a:solidFill>
          </a:endParaRPr>
        </a:p>
        <a:p>
          <a:r>
            <a:rPr lang="en-US" sz="1100" b="0" baseline="0">
              <a:solidFill>
                <a:schemeClr val="tx1"/>
              </a:solidFill>
            </a:rPr>
            <a:t>4) Columns &lt;F&gt; and &lt;G&gt; are useful for making the two reference lines in the lower graph. If you are unsure about how those columns work or contribute to the graph, please ask. </a:t>
          </a:r>
        </a:p>
        <a:p>
          <a:endParaRPr lang="en-US" sz="1100" b="0" baseline="0">
            <a:solidFill>
              <a:schemeClr val="tx1"/>
            </a:solidFill>
          </a:endParaRPr>
        </a:p>
        <a:p>
          <a:r>
            <a:rPr lang="en-US" sz="1100" b="0" baseline="0">
              <a:solidFill>
                <a:schemeClr val="tx1"/>
              </a:solidFill>
            </a:rPr>
            <a:t>5) Take note of the fine details of formatting in the graphs - everything from gridlines, font size, colors, to details of the axis labels. If you have questions about what makes for an </a:t>
          </a:r>
          <a:r>
            <a:rPr lang="en-US" sz="1100" b="0" baseline="0"/>
            <a:t>effective graph, please ask.</a:t>
          </a:r>
        </a:p>
        <a:p>
          <a:endParaRPr lang="en-US" sz="1100" b="0" baseline="0"/>
        </a:p>
        <a:p>
          <a:endParaRPr lang="en-US" sz="1100" b="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0</xdr:row>
      <xdr:rowOff>344715</xdr:rowOff>
    </xdr:from>
    <xdr:to>
      <xdr:col>11</xdr:col>
      <xdr:colOff>168365</xdr:colOff>
      <xdr:row>14</xdr:row>
      <xdr:rowOff>60779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9DE7A2-C8D8-0A4C-8568-51DE0ED51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544286</xdr:colOff>
      <xdr:row>14</xdr:row>
      <xdr:rowOff>54429</xdr:rowOff>
    </xdr:from>
    <xdr:to>
      <xdr:col>11</xdr:col>
      <xdr:colOff>159295</xdr:colOff>
      <xdr:row>28</xdr:row>
      <xdr:rowOff>3629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ED142C-E088-734B-8CDA-8F37305D8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</xdr:colOff>
      <xdr:row>0</xdr:row>
      <xdr:rowOff>46181</xdr:rowOff>
    </xdr:from>
    <xdr:to>
      <xdr:col>11</xdr:col>
      <xdr:colOff>69271</xdr:colOff>
      <xdr:row>0</xdr:row>
      <xdr:rowOff>428624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1846A3-D22F-634F-A71F-B20C039137D2}"/>
            </a:ext>
          </a:extLst>
        </xdr:cNvPr>
        <xdr:cNvSpPr txBox="1"/>
      </xdr:nvSpPr>
      <xdr:spPr>
        <a:xfrm>
          <a:off x="7445375" y="46181"/>
          <a:ext cx="1704396" cy="15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WOLVES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9076-BFF8-0144-AE3A-74DE36C17556}">
  <dimension ref="A1"/>
  <sheetViews>
    <sheetView tabSelected="1" workbookViewId="0">
      <selection activeCell="G8" sqref="G8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FF13-1977-1440-81B4-393905FFB141}">
  <dimension ref="A1:E62"/>
  <sheetViews>
    <sheetView workbookViewId="0">
      <selection activeCell="D30" sqref="D30"/>
    </sheetView>
  </sheetViews>
  <sheetFormatPr baseColWidth="10" defaultRowHeight="16" x14ac:dyDescent="0.2"/>
  <sheetData>
    <row r="1" spans="1:5" ht="34" x14ac:dyDescent="0.2">
      <c r="A1" s="1" t="s">
        <v>0</v>
      </c>
      <c r="B1" s="1" t="s">
        <v>1</v>
      </c>
      <c r="D1" s="3" t="s">
        <v>0</v>
      </c>
      <c r="E1" s="3" t="s">
        <v>2</v>
      </c>
    </row>
    <row r="2" spans="1:5" x14ac:dyDescent="0.2">
      <c r="A2" s="2">
        <v>1953</v>
      </c>
      <c r="B2" s="2">
        <v>24</v>
      </c>
      <c r="D2" s="4">
        <v>1990</v>
      </c>
      <c r="E2" s="4">
        <v>10</v>
      </c>
    </row>
    <row r="3" spans="1:5" x14ac:dyDescent="0.2">
      <c r="A3" s="2">
        <v>1954</v>
      </c>
      <c r="B3" s="2">
        <v>21</v>
      </c>
      <c r="D3" s="4">
        <v>1991</v>
      </c>
      <c r="E3" s="4">
        <v>17</v>
      </c>
    </row>
    <row r="4" spans="1:5" x14ac:dyDescent="0.2">
      <c r="A4" s="2">
        <v>1955</v>
      </c>
      <c r="B4" s="2">
        <v>28</v>
      </c>
      <c r="D4" s="4">
        <v>1992</v>
      </c>
      <c r="E4" s="4">
        <v>21</v>
      </c>
    </row>
    <row r="5" spans="1:5" x14ac:dyDescent="0.2">
      <c r="A5" s="2">
        <v>1956</v>
      </c>
      <c r="B5" s="2">
        <v>24</v>
      </c>
      <c r="D5" s="4">
        <v>1993</v>
      </c>
      <c r="E5" s="4">
        <v>30</v>
      </c>
    </row>
    <row r="6" spans="1:5" x14ac:dyDescent="0.2">
      <c r="A6" s="2">
        <v>1957</v>
      </c>
      <c r="B6" s="2">
        <v>26</v>
      </c>
      <c r="D6" s="4">
        <v>1994</v>
      </c>
      <c r="E6" s="4">
        <v>57</v>
      </c>
    </row>
    <row r="7" spans="1:5" x14ac:dyDescent="0.2">
      <c r="A7" s="2">
        <v>1958</v>
      </c>
      <c r="B7" s="2">
        <v>32</v>
      </c>
      <c r="D7" s="4">
        <v>1995</v>
      </c>
      <c r="E7" s="4">
        <v>80</v>
      </c>
    </row>
    <row r="8" spans="1:5" x14ac:dyDescent="0.2">
      <c r="A8" s="2">
        <v>1959</v>
      </c>
      <c r="B8" s="2">
        <v>33</v>
      </c>
      <c r="D8" s="4">
        <v>1996</v>
      </c>
      <c r="E8" s="4">
        <v>116</v>
      </c>
    </row>
    <row r="9" spans="1:5" x14ac:dyDescent="0.2">
      <c r="A9" s="2">
        <v>1960</v>
      </c>
      <c r="B9" s="2">
        <v>36</v>
      </c>
      <c r="D9" s="4">
        <v>1997</v>
      </c>
      <c r="E9" s="4">
        <v>112</v>
      </c>
    </row>
    <row r="10" spans="1:5" x14ac:dyDescent="0.2">
      <c r="A10" s="2">
        <v>1961</v>
      </c>
      <c r="B10" s="2">
        <v>39</v>
      </c>
      <c r="D10" s="4">
        <v>1998</v>
      </c>
      <c r="E10" s="4">
        <v>140</v>
      </c>
    </row>
    <row r="11" spans="1:5" x14ac:dyDescent="0.2">
      <c r="A11" s="2">
        <v>1962</v>
      </c>
      <c r="B11" s="2">
        <v>32</v>
      </c>
      <c r="D11" s="4">
        <v>1999</v>
      </c>
      <c r="E11" s="4">
        <v>174</v>
      </c>
    </row>
    <row r="12" spans="1:5" x14ac:dyDescent="0.2">
      <c r="A12" s="2">
        <v>1963</v>
      </c>
      <c r="B12" s="2">
        <v>33</v>
      </c>
      <c r="D12" s="4">
        <v>2000</v>
      </c>
      <c r="E12" s="4">
        <v>216</v>
      </c>
    </row>
    <row r="13" spans="1:5" x14ac:dyDescent="0.2">
      <c r="A13" s="2">
        <v>1964</v>
      </c>
      <c r="B13" s="2">
        <v>42</v>
      </c>
      <c r="D13" s="4">
        <v>2001</v>
      </c>
      <c r="E13" s="4">
        <v>249</v>
      </c>
    </row>
    <row r="14" spans="1:5" x14ac:dyDescent="0.2">
      <c r="A14" s="2">
        <v>1965</v>
      </c>
      <c r="B14" s="2">
        <v>44</v>
      </c>
      <c r="D14" s="4">
        <v>2002</v>
      </c>
      <c r="E14" s="4">
        <v>278</v>
      </c>
    </row>
    <row r="15" spans="1:5" x14ac:dyDescent="0.2">
      <c r="A15" s="2">
        <v>1966</v>
      </c>
      <c r="B15" s="2">
        <v>43</v>
      </c>
      <c r="D15" s="4">
        <v>2003</v>
      </c>
      <c r="E15" s="4">
        <v>321</v>
      </c>
    </row>
    <row r="16" spans="1:5" x14ac:dyDescent="0.2">
      <c r="A16" s="2">
        <v>1967</v>
      </c>
      <c r="B16" s="2">
        <v>48</v>
      </c>
      <c r="D16" s="4">
        <v>2004</v>
      </c>
      <c r="E16" s="4">
        <v>360</v>
      </c>
    </row>
    <row r="17" spans="1:5" x14ac:dyDescent="0.2">
      <c r="A17" s="2">
        <v>1968</v>
      </c>
      <c r="B17" s="2">
        <v>50</v>
      </c>
      <c r="D17" s="4">
        <v>2005</v>
      </c>
      <c r="E17" s="4">
        <v>405</v>
      </c>
    </row>
    <row r="18" spans="1:5" x14ac:dyDescent="0.2">
      <c r="A18" s="2">
        <v>1969</v>
      </c>
      <c r="B18" s="2">
        <v>56</v>
      </c>
      <c r="D18" s="4">
        <v>2006</v>
      </c>
      <c r="E18" s="4">
        <v>434</v>
      </c>
    </row>
    <row r="19" spans="1:5" x14ac:dyDescent="0.2">
      <c r="A19" s="2">
        <v>1970</v>
      </c>
      <c r="B19" s="2">
        <v>57</v>
      </c>
      <c r="D19" s="4">
        <v>2007</v>
      </c>
      <c r="E19" s="4">
        <v>509</v>
      </c>
    </row>
    <row r="20" spans="1:5" x14ac:dyDescent="0.2">
      <c r="A20" s="2">
        <v>1971</v>
      </c>
      <c r="B20" s="2">
        <v>59</v>
      </c>
      <c r="D20" s="4">
        <v>2008</v>
      </c>
      <c r="E20" s="4">
        <v>520</v>
      </c>
    </row>
    <row r="21" spans="1:5" x14ac:dyDescent="0.2">
      <c r="A21" s="2">
        <v>1972</v>
      </c>
      <c r="B21" s="2">
        <v>51</v>
      </c>
      <c r="D21" s="4">
        <v>2009</v>
      </c>
      <c r="E21" s="4">
        <v>577</v>
      </c>
    </row>
    <row r="22" spans="1:5" x14ac:dyDescent="0.2">
      <c r="A22" s="2">
        <v>1973</v>
      </c>
      <c r="B22" s="2">
        <v>49</v>
      </c>
      <c r="D22" s="4">
        <v>2010</v>
      </c>
      <c r="E22" s="4">
        <v>557</v>
      </c>
    </row>
    <row r="23" spans="1:5" x14ac:dyDescent="0.2">
      <c r="A23" s="2">
        <v>1974</v>
      </c>
      <c r="B23" s="2">
        <v>49</v>
      </c>
      <c r="D23" s="4">
        <v>2011</v>
      </c>
      <c r="E23" s="4">
        <v>687</v>
      </c>
    </row>
    <row r="24" spans="1:5" x14ac:dyDescent="0.2">
      <c r="A24" s="2">
        <v>1975</v>
      </c>
      <c r="B24" s="2">
        <v>57</v>
      </c>
      <c r="D24" s="4">
        <v>2012</v>
      </c>
      <c r="E24" s="4">
        <v>672</v>
      </c>
    </row>
    <row r="25" spans="1:5" x14ac:dyDescent="0.2">
      <c r="A25" s="2">
        <v>1976</v>
      </c>
      <c r="B25" s="2">
        <v>69</v>
      </c>
      <c r="D25" s="4">
        <v>2013</v>
      </c>
      <c r="E25" s="4">
        <v>658</v>
      </c>
    </row>
    <row r="26" spans="1:5" x14ac:dyDescent="0.2">
      <c r="A26" s="2">
        <v>1977</v>
      </c>
      <c r="B26" s="2">
        <v>72</v>
      </c>
      <c r="D26" s="2">
        <v>2014</v>
      </c>
      <c r="E26" s="2">
        <v>636</v>
      </c>
    </row>
    <row r="27" spans="1:5" x14ac:dyDescent="0.2">
      <c r="A27" s="2">
        <v>1978</v>
      </c>
      <c r="B27" s="2">
        <v>75</v>
      </c>
      <c r="D27" s="2">
        <v>2015</v>
      </c>
      <c r="E27" s="2">
        <v>618</v>
      </c>
    </row>
    <row r="28" spans="1:5" x14ac:dyDescent="0.2">
      <c r="A28" s="2">
        <v>1979</v>
      </c>
      <c r="B28" s="2">
        <v>76</v>
      </c>
    </row>
    <row r="29" spans="1:5" x14ac:dyDescent="0.2">
      <c r="A29" s="2">
        <v>1980</v>
      </c>
      <c r="B29" s="2">
        <v>78</v>
      </c>
    </row>
    <row r="30" spans="1:5" x14ac:dyDescent="0.2">
      <c r="A30" s="2">
        <v>1981</v>
      </c>
      <c r="B30" s="2">
        <v>73</v>
      </c>
    </row>
    <row r="31" spans="1:5" x14ac:dyDescent="0.2">
      <c r="A31" s="2">
        <v>1982</v>
      </c>
      <c r="B31" s="2">
        <v>73</v>
      </c>
    </row>
    <row r="32" spans="1:5" x14ac:dyDescent="0.2">
      <c r="A32" s="2">
        <v>1983</v>
      </c>
      <c r="B32" s="2">
        <v>75</v>
      </c>
    </row>
    <row r="33" spans="1:2" x14ac:dyDescent="0.2">
      <c r="A33" s="2">
        <v>1984</v>
      </c>
      <c r="B33" s="2">
        <v>87</v>
      </c>
    </row>
    <row r="34" spans="1:2" x14ac:dyDescent="0.2">
      <c r="A34" s="2">
        <v>1985</v>
      </c>
      <c r="B34" s="2">
        <v>97</v>
      </c>
    </row>
    <row r="35" spans="1:2" x14ac:dyDescent="0.2">
      <c r="A35" s="2">
        <v>1986</v>
      </c>
      <c r="B35" s="2">
        <v>110</v>
      </c>
    </row>
    <row r="36" spans="1:2" x14ac:dyDescent="0.2">
      <c r="A36" s="2">
        <v>1987</v>
      </c>
      <c r="B36" s="2">
        <v>134</v>
      </c>
    </row>
    <row r="37" spans="1:2" x14ac:dyDescent="0.2">
      <c r="A37" s="2">
        <v>1988</v>
      </c>
      <c r="B37" s="2">
        <v>138</v>
      </c>
    </row>
    <row r="38" spans="1:2" x14ac:dyDescent="0.2">
      <c r="A38" s="2">
        <v>1989</v>
      </c>
      <c r="B38" s="2">
        <v>146</v>
      </c>
    </row>
    <row r="39" spans="1:2" x14ac:dyDescent="0.2">
      <c r="A39" s="2">
        <v>1990</v>
      </c>
      <c r="B39" s="2">
        <v>146</v>
      </c>
    </row>
    <row r="40" spans="1:2" x14ac:dyDescent="0.2">
      <c r="A40" s="2">
        <v>1991</v>
      </c>
      <c r="B40" s="2">
        <v>132</v>
      </c>
    </row>
    <row r="41" spans="1:2" x14ac:dyDescent="0.2">
      <c r="A41" s="2">
        <v>1992</v>
      </c>
      <c r="B41" s="2">
        <v>136</v>
      </c>
    </row>
    <row r="42" spans="1:2" x14ac:dyDescent="0.2">
      <c r="A42" s="2">
        <v>1993</v>
      </c>
      <c r="B42" s="2">
        <v>143</v>
      </c>
    </row>
    <row r="43" spans="1:2" x14ac:dyDescent="0.2">
      <c r="A43" s="2">
        <v>1994</v>
      </c>
      <c r="B43" s="2">
        <v>133</v>
      </c>
    </row>
    <row r="44" spans="1:2" x14ac:dyDescent="0.2">
      <c r="A44" s="2">
        <v>1995</v>
      </c>
      <c r="B44" s="2">
        <v>158</v>
      </c>
    </row>
    <row r="45" spans="1:2" x14ac:dyDescent="0.2">
      <c r="A45" s="2">
        <v>1996</v>
      </c>
      <c r="B45" s="2">
        <v>160</v>
      </c>
    </row>
    <row r="46" spans="1:2" x14ac:dyDescent="0.2">
      <c r="A46" s="2">
        <v>1997</v>
      </c>
      <c r="B46" s="2">
        <v>182</v>
      </c>
    </row>
    <row r="47" spans="1:2" x14ac:dyDescent="0.2">
      <c r="A47" s="2">
        <v>1998</v>
      </c>
      <c r="B47" s="2">
        <v>183</v>
      </c>
    </row>
    <row r="48" spans="1:2" x14ac:dyDescent="0.2">
      <c r="A48" s="2">
        <v>1999</v>
      </c>
      <c r="B48" s="2">
        <v>185</v>
      </c>
    </row>
    <row r="49" spans="1:2" x14ac:dyDescent="0.2">
      <c r="A49" s="2">
        <v>2000</v>
      </c>
      <c r="B49" s="2">
        <v>180</v>
      </c>
    </row>
    <row r="50" spans="1:2" x14ac:dyDescent="0.2">
      <c r="A50" s="2">
        <v>2001</v>
      </c>
      <c r="B50" s="2">
        <v>174</v>
      </c>
    </row>
    <row r="51" spans="1:2" x14ac:dyDescent="0.2">
      <c r="A51" s="2">
        <v>2002</v>
      </c>
      <c r="B51" s="2">
        <v>185</v>
      </c>
    </row>
    <row r="52" spans="1:2" x14ac:dyDescent="0.2">
      <c r="A52" s="2">
        <v>2003</v>
      </c>
      <c r="B52" s="2">
        <v>194</v>
      </c>
    </row>
    <row r="53" spans="1:2" x14ac:dyDescent="0.2">
      <c r="A53" s="2">
        <v>2004</v>
      </c>
      <c r="B53" s="2">
        <v>206</v>
      </c>
    </row>
    <row r="54" spans="1:2" x14ac:dyDescent="0.2">
      <c r="A54" s="2">
        <v>2005</v>
      </c>
      <c r="B54" s="2">
        <v>216</v>
      </c>
    </row>
    <row r="55" spans="1:2" x14ac:dyDescent="0.2">
      <c r="A55" s="2">
        <v>2006</v>
      </c>
      <c r="B55" s="2">
        <v>214</v>
      </c>
    </row>
    <row r="56" spans="1:2" x14ac:dyDescent="0.2">
      <c r="A56" s="2">
        <v>2007</v>
      </c>
      <c r="B56" s="2">
        <v>236</v>
      </c>
    </row>
    <row r="57" spans="1:2" x14ac:dyDescent="0.2">
      <c r="A57" s="2">
        <v>2008</v>
      </c>
      <c r="B57" s="2">
        <v>266</v>
      </c>
    </row>
    <row r="58" spans="1:2" x14ac:dyDescent="0.2">
      <c r="A58" s="2">
        <v>2009</v>
      </c>
      <c r="B58" s="2">
        <v>270</v>
      </c>
    </row>
    <row r="59" spans="1:2" x14ac:dyDescent="0.2">
      <c r="A59" s="2">
        <v>2010</v>
      </c>
      <c r="B59" s="2">
        <v>247</v>
      </c>
    </row>
    <row r="60" spans="1:2" x14ac:dyDescent="0.2">
      <c r="A60" s="2">
        <v>2011</v>
      </c>
      <c r="B60" s="2">
        <v>264</v>
      </c>
    </row>
    <row r="61" spans="1:2" x14ac:dyDescent="0.2">
      <c r="A61" s="2">
        <v>2012</v>
      </c>
      <c r="B61" s="2">
        <v>279</v>
      </c>
    </row>
    <row r="62" spans="1:2" x14ac:dyDescent="0.2">
      <c r="A62" s="2">
        <v>2013</v>
      </c>
      <c r="B62" s="2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C1A9-CAC9-ED42-824E-A0327D9585C2}">
  <dimension ref="A1:F118"/>
  <sheetViews>
    <sheetView zoomScale="110" zoomScaleNormal="110" workbookViewId="0">
      <selection activeCell="I14" sqref="I14"/>
    </sheetView>
  </sheetViews>
  <sheetFormatPr baseColWidth="10" defaultRowHeight="16" x14ac:dyDescent="0.2"/>
  <cols>
    <col min="1" max="2" width="10.83203125" style="5"/>
    <col min="3" max="3" width="14.1640625" style="5" customWidth="1"/>
    <col min="4" max="4" width="9.5" style="5" customWidth="1"/>
    <col min="5" max="5" width="9.6640625" style="5" customWidth="1"/>
    <col min="6" max="6" width="14.83203125" customWidth="1"/>
  </cols>
  <sheetData>
    <row r="1" spans="1:6" ht="19" x14ac:dyDescent="0.25">
      <c r="A1" s="9" t="s">
        <v>21</v>
      </c>
    </row>
    <row r="3" spans="1:6" x14ac:dyDescent="0.2">
      <c r="C3" s="17" t="s">
        <v>15</v>
      </c>
      <c r="D3" s="17" t="s">
        <v>14</v>
      </c>
    </row>
    <row r="4" spans="1:6" ht="16" customHeight="1" x14ac:dyDescent="0.2">
      <c r="C4" s="16">
        <v>0.1</v>
      </c>
      <c r="D4" s="16">
        <v>1.4999999999999999E-2</v>
      </c>
    </row>
    <row r="5" spans="1:6" x14ac:dyDescent="0.2">
      <c r="F5" s="5"/>
    </row>
    <row r="6" spans="1:6" ht="85" x14ac:dyDescent="0.2">
      <c r="A6" s="25" t="s">
        <v>13</v>
      </c>
      <c r="B6" s="24" t="s">
        <v>12</v>
      </c>
      <c r="C6" s="24" t="s">
        <v>11</v>
      </c>
      <c r="D6" s="24" t="s">
        <v>10</v>
      </c>
      <c r="E6" s="24" t="s">
        <v>9</v>
      </c>
      <c r="F6" s="23" t="s">
        <v>8</v>
      </c>
    </row>
    <row r="7" spans="1:6" x14ac:dyDescent="0.2">
      <c r="A7" s="12">
        <v>1929</v>
      </c>
      <c r="B7" s="5">
        <v>105</v>
      </c>
      <c r="F7" s="10"/>
    </row>
    <row r="8" spans="1:6" x14ac:dyDescent="0.2">
      <c r="A8" s="12">
        <v>1930</v>
      </c>
      <c r="C8" s="6"/>
      <c r="D8" s="6"/>
      <c r="E8" s="6"/>
      <c r="F8" s="10"/>
    </row>
    <row r="9" spans="1:6" x14ac:dyDescent="0.2">
      <c r="A9" s="12">
        <v>1931</v>
      </c>
      <c r="B9" s="6"/>
      <c r="C9" s="6"/>
      <c r="D9" s="6"/>
      <c r="E9" s="6"/>
      <c r="F9" s="10"/>
    </row>
    <row r="10" spans="1:6" x14ac:dyDescent="0.2">
      <c r="A10" s="12">
        <v>1932</v>
      </c>
      <c r="B10" s="6"/>
      <c r="C10" s="6"/>
      <c r="D10" s="6"/>
      <c r="E10" s="6"/>
      <c r="F10" s="10"/>
    </row>
    <row r="11" spans="1:6" x14ac:dyDescent="0.2">
      <c r="A11" s="12" t="s">
        <v>18</v>
      </c>
      <c r="B11" s="6"/>
      <c r="C11" s="6"/>
      <c r="D11" s="6"/>
      <c r="E11" s="6"/>
      <c r="F11" s="10"/>
    </row>
    <row r="12" spans="1:6" x14ac:dyDescent="0.2">
      <c r="A12" s="12">
        <v>1965</v>
      </c>
      <c r="B12" s="6"/>
      <c r="C12" s="6"/>
      <c r="D12" s="6"/>
      <c r="E12" s="6"/>
      <c r="F12" s="10"/>
    </row>
    <row r="13" spans="1:6" x14ac:dyDescent="0.2">
      <c r="A13" s="20">
        <v>1966</v>
      </c>
      <c r="B13" s="19"/>
      <c r="C13" s="19"/>
      <c r="D13" s="19"/>
      <c r="E13" s="19"/>
      <c r="F13" s="18"/>
    </row>
    <row r="14" spans="1:6" x14ac:dyDescent="0.2">
      <c r="B14" s="6"/>
      <c r="C14" s="6"/>
      <c r="D14" s="6"/>
      <c r="E14" s="6"/>
      <c r="F14" s="5"/>
    </row>
    <row r="15" spans="1:6" x14ac:dyDescent="0.2">
      <c r="B15" s="6"/>
      <c r="C15" s="6"/>
      <c r="D15" s="6"/>
      <c r="E15" s="6"/>
      <c r="F15" s="5"/>
    </row>
    <row r="16" spans="1:6" ht="19" x14ac:dyDescent="0.25">
      <c r="A16" s="9" t="s">
        <v>20</v>
      </c>
      <c r="B16" s="6"/>
      <c r="C16" s="6"/>
      <c r="D16" s="6"/>
      <c r="E16" s="6"/>
      <c r="F16" s="5"/>
    </row>
    <row r="17" spans="1:6" x14ac:dyDescent="0.2">
      <c r="A17" s="8" t="s">
        <v>19</v>
      </c>
      <c r="B17" s="6"/>
      <c r="C17" s="6"/>
      <c r="D17" s="6"/>
      <c r="E17" s="6"/>
      <c r="F17" s="5"/>
    </row>
    <row r="18" spans="1:6" x14ac:dyDescent="0.2">
      <c r="C18" s="17" t="s">
        <v>15</v>
      </c>
      <c r="D18" s="17" t="s">
        <v>14</v>
      </c>
    </row>
    <row r="19" spans="1:6" x14ac:dyDescent="0.2">
      <c r="C19" s="16">
        <v>0.1</v>
      </c>
      <c r="D19" s="16">
        <v>1.4999999999999999E-2</v>
      </c>
    </row>
    <row r="20" spans="1:6" x14ac:dyDescent="0.2">
      <c r="F20" s="5"/>
    </row>
    <row r="21" spans="1:6" ht="85" x14ac:dyDescent="0.2">
      <c r="A21" s="25" t="s">
        <v>13</v>
      </c>
      <c r="B21" s="24" t="s">
        <v>12</v>
      </c>
      <c r="C21" s="24" t="s">
        <v>11</v>
      </c>
      <c r="D21" s="24" t="s">
        <v>10</v>
      </c>
      <c r="E21" s="24" t="s">
        <v>9</v>
      </c>
      <c r="F21" s="23" t="s">
        <v>8</v>
      </c>
    </row>
    <row r="22" spans="1:6" x14ac:dyDescent="0.2">
      <c r="A22" s="12">
        <v>1929</v>
      </c>
      <c r="B22" s="5">
        <v>105</v>
      </c>
      <c r="C22" s="21"/>
      <c r="D22" s="21"/>
      <c r="E22" s="21"/>
      <c r="F22" s="22"/>
    </row>
    <row r="23" spans="1:6" x14ac:dyDescent="0.2">
      <c r="A23" s="12">
        <v>1930</v>
      </c>
      <c r="B23" s="21"/>
      <c r="C23" s="6"/>
      <c r="D23" s="6"/>
      <c r="E23" s="6"/>
      <c r="F23" s="10"/>
    </row>
    <row r="24" spans="1:6" x14ac:dyDescent="0.2">
      <c r="A24" s="12">
        <v>1931</v>
      </c>
      <c r="B24" s="6"/>
      <c r="C24" s="6"/>
      <c r="D24" s="6"/>
      <c r="E24" s="6"/>
      <c r="F24" s="10"/>
    </row>
    <row r="25" spans="1:6" x14ac:dyDescent="0.2">
      <c r="A25" s="12">
        <v>1932</v>
      </c>
      <c r="B25" s="6"/>
      <c r="C25" s="6"/>
      <c r="D25" s="6"/>
      <c r="E25" s="6"/>
      <c r="F25" s="10"/>
    </row>
    <row r="26" spans="1:6" x14ac:dyDescent="0.2">
      <c r="A26" s="12" t="s">
        <v>18</v>
      </c>
      <c r="B26" s="6"/>
      <c r="C26" s="6"/>
      <c r="D26" s="6"/>
      <c r="E26" s="6"/>
      <c r="F26" s="10"/>
    </row>
    <row r="27" spans="1:6" x14ac:dyDescent="0.2">
      <c r="A27" s="12">
        <v>1965</v>
      </c>
      <c r="B27" s="6"/>
      <c r="C27" s="6"/>
      <c r="D27" s="6"/>
      <c r="E27" s="6"/>
      <c r="F27" s="10"/>
    </row>
    <row r="28" spans="1:6" x14ac:dyDescent="0.2">
      <c r="A28" s="20">
        <v>1966</v>
      </c>
      <c r="B28" s="19"/>
      <c r="C28" s="19"/>
      <c r="D28" s="19"/>
      <c r="E28" s="19"/>
      <c r="F28" s="18"/>
    </row>
    <row r="31" spans="1:6" ht="19" x14ac:dyDescent="0.25">
      <c r="A31" s="9" t="s">
        <v>17</v>
      </c>
      <c r="B31" s="6"/>
      <c r="C31" s="6"/>
      <c r="D31" s="6"/>
      <c r="E31" s="6"/>
      <c r="F31" s="5"/>
    </row>
    <row r="32" spans="1:6" x14ac:dyDescent="0.2">
      <c r="A32" s="5" t="s">
        <v>16</v>
      </c>
      <c r="B32" s="6"/>
      <c r="C32" s="6"/>
      <c r="D32" s="6"/>
      <c r="E32" s="6"/>
      <c r="F32" s="5"/>
    </row>
    <row r="33" spans="1:6" x14ac:dyDescent="0.2">
      <c r="C33" s="17" t="s">
        <v>15</v>
      </c>
      <c r="D33" s="17" t="s">
        <v>14</v>
      </c>
    </row>
    <row r="34" spans="1:6" x14ac:dyDescent="0.2">
      <c r="C34" s="16">
        <v>0.1</v>
      </c>
      <c r="D34" s="16">
        <v>1.4999999999999999E-2</v>
      </c>
    </row>
    <row r="35" spans="1:6" x14ac:dyDescent="0.2">
      <c r="F35" s="5"/>
    </row>
    <row r="36" spans="1:6" ht="86" thickBot="1" x14ac:dyDescent="0.25">
      <c r="A36" s="15" t="s">
        <v>13</v>
      </c>
      <c r="B36" s="14" t="s">
        <v>12</v>
      </c>
      <c r="C36" s="14" t="s">
        <v>11</v>
      </c>
      <c r="D36" s="14" t="s">
        <v>10</v>
      </c>
      <c r="E36" s="14" t="s">
        <v>9</v>
      </c>
      <c r="F36" s="13" t="s">
        <v>8</v>
      </c>
    </row>
    <row r="37" spans="1:6" ht="17" thickTop="1" x14ac:dyDescent="0.2">
      <c r="A37" s="12">
        <v>1929</v>
      </c>
      <c r="B37" s="5">
        <v>105</v>
      </c>
      <c r="C37" s="5">
        <f t="shared" ref="C37:C74" si="0">B37*C$34</f>
        <v>10.5</v>
      </c>
      <c r="D37" s="5">
        <f t="shared" ref="D37:D74" si="1">B37*D$34</f>
        <v>1.575</v>
      </c>
      <c r="E37" s="5">
        <f t="shared" ref="E37:E74" si="2">C37-D37</f>
        <v>8.9250000000000007</v>
      </c>
      <c r="F37" s="10">
        <f t="shared" ref="F37:F74" si="3">E37/B37</f>
        <v>8.5000000000000006E-2</v>
      </c>
    </row>
    <row r="38" spans="1:6" x14ac:dyDescent="0.2">
      <c r="A38" s="12">
        <v>1930</v>
      </c>
      <c r="B38" s="5">
        <f t="shared" ref="B38:B74" si="4">B37+E37</f>
        <v>113.925</v>
      </c>
      <c r="C38" s="11">
        <f t="shared" si="0"/>
        <v>11.3925</v>
      </c>
      <c r="D38" s="11">
        <f t="shared" si="1"/>
        <v>1.7088749999999999</v>
      </c>
      <c r="E38" s="6">
        <f t="shared" si="2"/>
        <v>9.6836249999999993</v>
      </c>
      <c r="F38" s="10">
        <f t="shared" si="3"/>
        <v>8.4999999999999992E-2</v>
      </c>
    </row>
    <row r="39" spans="1:6" x14ac:dyDescent="0.2">
      <c r="A39" s="12">
        <v>1931</v>
      </c>
      <c r="B39" s="6">
        <f t="shared" si="4"/>
        <v>123.60862499999999</v>
      </c>
      <c r="C39" s="11">
        <f t="shared" si="0"/>
        <v>12.3608625</v>
      </c>
      <c r="D39" s="11">
        <f t="shared" si="1"/>
        <v>1.8541293749999999</v>
      </c>
      <c r="E39" s="6">
        <f t="shared" si="2"/>
        <v>10.506733125</v>
      </c>
      <c r="F39" s="10">
        <f t="shared" si="3"/>
        <v>8.5000000000000006E-2</v>
      </c>
    </row>
    <row r="40" spans="1:6" x14ac:dyDescent="0.2">
      <c r="A40" s="12">
        <v>1932</v>
      </c>
      <c r="B40" s="6">
        <f t="shared" si="4"/>
        <v>134.115358125</v>
      </c>
      <c r="C40" s="11">
        <f t="shared" si="0"/>
        <v>13.4115358125</v>
      </c>
      <c r="D40" s="11">
        <f t="shared" si="1"/>
        <v>2.0117303718750001</v>
      </c>
      <c r="E40" s="6">
        <f t="shared" si="2"/>
        <v>11.399805440625</v>
      </c>
      <c r="F40" s="10">
        <f t="shared" si="3"/>
        <v>8.5000000000000006E-2</v>
      </c>
    </row>
    <row r="41" spans="1:6" x14ac:dyDescent="0.2">
      <c r="A41" s="12">
        <v>1933</v>
      </c>
      <c r="B41" s="6">
        <f t="shared" si="4"/>
        <v>145.51516356562499</v>
      </c>
      <c r="C41" s="11">
        <f t="shared" si="0"/>
        <v>14.5515163565625</v>
      </c>
      <c r="D41" s="11">
        <f t="shared" si="1"/>
        <v>2.1827274534843748</v>
      </c>
      <c r="E41" s="6">
        <f t="shared" si="2"/>
        <v>12.368788903078125</v>
      </c>
      <c r="F41" s="10">
        <f t="shared" si="3"/>
        <v>8.5000000000000006E-2</v>
      </c>
    </row>
    <row r="42" spans="1:6" x14ac:dyDescent="0.2">
      <c r="A42" s="12">
        <v>1934</v>
      </c>
      <c r="B42" s="6">
        <f t="shared" si="4"/>
        <v>157.88395246870311</v>
      </c>
      <c r="C42" s="11">
        <f t="shared" si="0"/>
        <v>15.788395246870312</v>
      </c>
      <c r="D42" s="11">
        <f t="shared" si="1"/>
        <v>2.3682592870305466</v>
      </c>
      <c r="E42" s="6">
        <f t="shared" si="2"/>
        <v>13.420135959839765</v>
      </c>
      <c r="F42" s="10">
        <f t="shared" si="3"/>
        <v>8.5000000000000006E-2</v>
      </c>
    </row>
    <row r="43" spans="1:6" x14ac:dyDescent="0.2">
      <c r="A43" s="12">
        <v>1935</v>
      </c>
      <c r="B43" s="6">
        <f t="shared" si="4"/>
        <v>171.30408842854288</v>
      </c>
      <c r="C43" s="11">
        <f t="shared" si="0"/>
        <v>17.13040884285429</v>
      </c>
      <c r="D43" s="11">
        <f t="shared" si="1"/>
        <v>2.5695613264281429</v>
      </c>
      <c r="E43" s="6">
        <f t="shared" si="2"/>
        <v>14.560847516426147</v>
      </c>
      <c r="F43" s="10">
        <f t="shared" si="3"/>
        <v>8.5000000000000006E-2</v>
      </c>
    </row>
    <row r="44" spans="1:6" x14ac:dyDescent="0.2">
      <c r="A44" s="12">
        <v>1936</v>
      </c>
      <c r="B44" s="6">
        <f t="shared" si="4"/>
        <v>185.86493594496903</v>
      </c>
      <c r="C44" s="11">
        <f t="shared" si="0"/>
        <v>18.586493594496904</v>
      </c>
      <c r="D44" s="11">
        <f t="shared" si="1"/>
        <v>2.7879740391745353</v>
      </c>
      <c r="E44" s="6">
        <f t="shared" si="2"/>
        <v>15.798519555322368</v>
      </c>
      <c r="F44" s="10">
        <f t="shared" si="3"/>
        <v>8.5000000000000006E-2</v>
      </c>
    </row>
    <row r="45" spans="1:6" x14ac:dyDescent="0.2">
      <c r="A45" s="12">
        <v>1937</v>
      </c>
      <c r="B45" s="6">
        <f t="shared" si="4"/>
        <v>201.66345550029141</v>
      </c>
      <c r="C45" s="11">
        <f t="shared" si="0"/>
        <v>20.166345550029142</v>
      </c>
      <c r="D45" s="11">
        <f t="shared" si="1"/>
        <v>3.0249518325043709</v>
      </c>
      <c r="E45" s="6">
        <f t="shared" si="2"/>
        <v>17.141393717524771</v>
      </c>
      <c r="F45" s="10">
        <f t="shared" si="3"/>
        <v>8.5000000000000006E-2</v>
      </c>
    </row>
    <row r="46" spans="1:6" x14ac:dyDescent="0.2">
      <c r="A46" s="12">
        <v>1938</v>
      </c>
      <c r="B46" s="6">
        <f t="shared" si="4"/>
        <v>218.80484921781618</v>
      </c>
      <c r="C46" s="11">
        <f t="shared" si="0"/>
        <v>21.880484921781619</v>
      </c>
      <c r="D46" s="11">
        <f t="shared" si="1"/>
        <v>3.2820727382672428</v>
      </c>
      <c r="E46" s="6">
        <f t="shared" si="2"/>
        <v>18.598412183514377</v>
      </c>
      <c r="F46" s="10">
        <f t="shared" si="3"/>
        <v>8.5000000000000006E-2</v>
      </c>
    </row>
    <row r="47" spans="1:6" x14ac:dyDescent="0.2">
      <c r="A47" s="12">
        <v>1939</v>
      </c>
      <c r="B47" s="6">
        <f t="shared" si="4"/>
        <v>237.40326140133055</v>
      </c>
      <c r="C47" s="11">
        <f t="shared" si="0"/>
        <v>23.740326140133057</v>
      </c>
      <c r="D47" s="11">
        <f t="shared" si="1"/>
        <v>3.5610489210199581</v>
      </c>
      <c r="E47" s="6">
        <f t="shared" si="2"/>
        <v>20.1792772191131</v>
      </c>
      <c r="F47" s="10">
        <f t="shared" si="3"/>
        <v>8.5000000000000006E-2</v>
      </c>
    </row>
    <row r="48" spans="1:6" x14ac:dyDescent="0.2">
      <c r="A48" s="12">
        <v>1940</v>
      </c>
      <c r="B48" s="6">
        <f t="shared" si="4"/>
        <v>257.58253862044364</v>
      </c>
      <c r="C48" s="11">
        <f t="shared" si="0"/>
        <v>25.758253862044366</v>
      </c>
      <c r="D48" s="11">
        <f t="shared" si="1"/>
        <v>3.8637380793066547</v>
      </c>
      <c r="E48" s="6">
        <f t="shared" si="2"/>
        <v>21.894515782737713</v>
      </c>
      <c r="F48" s="10">
        <f t="shared" si="3"/>
        <v>8.500000000000002E-2</v>
      </c>
    </row>
    <row r="49" spans="1:6" x14ac:dyDescent="0.2">
      <c r="A49" s="12">
        <v>1941</v>
      </c>
      <c r="B49" s="6">
        <f t="shared" si="4"/>
        <v>279.47705440318134</v>
      </c>
      <c r="C49" s="11">
        <f t="shared" si="0"/>
        <v>27.947705440318135</v>
      </c>
      <c r="D49" s="11">
        <f t="shared" si="1"/>
        <v>4.1921558160477197</v>
      </c>
      <c r="E49" s="6">
        <f t="shared" si="2"/>
        <v>23.755549624270415</v>
      </c>
      <c r="F49" s="10">
        <f t="shared" si="3"/>
        <v>8.5000000000000006E-2</v>
      </c>
    </row>
    <row r="50" spans="1:6" x14ac:dyDescent="0.2">
      <c r="A50" s="12">
        <v>1942</v>
      </c>
      <c r="B50" s="6">
        <f t="shared" si="4"/>
        <v>303.23260402745177</v>
      </c>
      <c r="C50" s="11">
        <f t="shared" si="0"/>
        <v>30.323260402745177</v>
      </c>
      <c r="D50" s="11">
        <f t="shared" si="1"/>
        <v>4.548489060411776</v>
      </c>
      <c r="E50" s="6">
        <f t="shared" si="2"/>
        <v>25.774771342333402</v>
      </c>
      <c r="F50" s="10">
        <f t="shared" si="3"/>
        <v>8.5000000000000006E-2</v>
      </c>
    </row>
    <row r="51" spans="1:6" x14ac:dyDescent="0.2">
      <c r="A51" s="12">
        <v>1943</v>
      </c>
      <c r="B51" s="6">
        <f t="shared" si="4"/>
        <v>329.00737536978517</v>
      </c>
      <c r="C51" s="11">
        <f t="shared" si="0"/>
        <v>32.900737536978518</v>
      </c>
      <c r="D51" s="11">
        <f t="shared" si="1"/>
        <v>4.9351106305467773</v>
      </c>
      <c r="E51" s="6">
        <f t="shared" si="2"/>
        <v>27.965626906431741</v>
      </c>
      <c r="F51" s="10">
        <f t="shared" si="3"/>
        <v>8.5000000000000006E-2</v>
      </c>
    </row>
    <row r="52" spans="1:6" x14ac:dyDescent="0.2">
      <c r="A52" s="12">
        <v>1944</v>
      </c>
      <c r="B52" s="6">
        <f t="shared" si="4"/>
        <v>356.9730022762169</v>
      </c>
      <c r="C52" s="11">
        <f t="shared" si="0"/>
        <v>35.697300227621689</v>
      </c>
      <c r="D52" s="11">
        <f t="shared" si="1"/>
        <v>5.3545950341432533</v>
      </c>
      <c r="E52" s="6">
        <f t="shared" si="2"/>
        <v>30.342705193478437</v>
      </c>
      <c r="F52" s="10">
        <f t="shared" si="3"/>
        <v>8.5000000000000006E-2</v>
      </c>
    </row>
    <row r="53" spans="1:6" x14ac:dyDescent="0.2">
      <c r="A53" s="12">
        <v>1945</v>
      </c>
      <c r="B53" s="6">
        <f t="shared" si="4"/>
        <v>387.31570746969533</v>
      </c>
      <c r="C53" s="11">
        <f t="shared" si="0"/>
        <v>38.731570746969538</v>
      </c>
      <c r="D53" s="11">
        <f t="shared" si="1"/>
        <v>5.8097356120454293</v>
      </c>
      <c r="E53" s="6">
        <f t="shared" si="2"/>
        <v>32.921835134924109</v>
      </c>
      <c r="F53" s="10">
        <f t="shared" si="3"/>
        <v>8.500000000000002E-2</v>
      </c>
    </row>
    <row r="54" spans="1:6" x14ac:dyDescent="0.2">
      <c r="A54" s="12">
        <v>1946</v>
      </c>
      <c r="B54" s="6">
        <f t="shared" si="4"/>
        <v>420.23754260461942</v>
      </c>
      <c r="C54" s="11">
        <f t="shared" si="0"/>
        <v>42.023754260461942</v>
      </c>
      <c r="D54" s="11">
        <f t="shared" si="1"/>
        <v>6.3035631390692908</v>
      </c>
      <c r="E54" s="6">
        <f t="shared" si="2"/>
        <v>35.720191121392652</v>
      </c>
      <c r="F54" s="10">
        <f t="shared" si="3"/>
        <v>8.5000000000000006E-2</v>
      </c>
    </row>
    <row r="55" spans="1:6" x14ac:dyDescent="0.2">
      <c r="A55" s="12">
        <v>1947</v>
      </c>
      <c r="B55" s="6">
        <f t="shared" si="4"/>
        <v>455.95773372601207</v>
      </c>
      <c r="C55" s="11">
        <f t="shared" si="0"/>
        <v>45.595773372601208</v>
      </c>
      <c r="D55" s="11">
        <f t="shared" si="1"/>
        <v>6.8393660058901808</v>
      </c>
      <c r="E55" s="6">
        <f t="shared" si="2"/>
        <v>38.756407366711031</v>
      </c>
      <c r="F55" s="10">
        <f t="shared" si="3"/>
        <v>8.5000000000000006E-2</v>
      </c>
    </row>
    <row r="56" spans="1:6" x14ac:dyDescent="0.2">
      <c r="A56" s="12">
        <v>1948</v>
      </c>
      <c r="B56" s="6">
        <f t="shared" si="4"/>
        <v>494.71414109272308</v>
      </c>
      <c r="C56" s="11">
        <f t="shared" si="0"/>
        <v>49.47141410927231</v>
      </c>
      <c r="D56" s="11">
        <f t="shared" si="1"/>
        <v>7.4207121163908463</v>
      </c>
      <c r="E56" s="6">
        <f t="shared" si="2"/>
        <v>42.050701992881464</v>
      </c>
      <c r="F56" s="10">
        <f t="shared" si="3"/>
        <v>8.5000000000000006E-2</v>
      </c>
    </row>
    <row r="57" spans="1:6" x14ac:dyDescent="0.2">
      <c r="A57" s="12">
        <v>1949</v>
      </c>
      <c r="B57" s="6">
        <f t="shared" si="4"/>
        <v>536.76484308560453</v>
      </c>
      <c r="C57" s="11">
        <f t="shared" si="0"/>
        <v>53.676484308560454</v>
      </c>
      <c r="D57" s="11">
        <f t="shared" si="1"/>
        <v>8.0514726462840684</v>
      </c>
      <c r="E57" s="6">
        <f t="shared" si="2"/>
        <v>45.625011662276385</v>
      </c>
      <c r="F57" s="10">
        <f t="shared" si="3"/>
        <v>8.5000000000000006E-2</v>
      </c>
    </row>
    <row r="58" spans="1:6" x14ac:dyDescent="0.2">
      <c r="A58" s="12">
        <v>1950</v>
      </c>
      <c r="B58" s="6">
        <f t="shared" si="4"/>
        <v>582.38985474788092</v>
      </c>
      <c r="C58" s="11">
        <f t="shared" si="0"/>
        <v>58.238985474788095</v>
      </c>
      <c r="D58" s="11">
        <f t="shared" si="1"/>
        <v>8.7358478212182131</v>
      </c>
      <c r="E58" s="6">
        <f t="shared" si="2"/>
        <v>49.50313765356988</v>
      </c>
      <c r="F58" s="10">
        <f t="shared" si="3"/>
        <v>8.5000000000000006E-2</v>
      </c>
    </row>
    <row r="59" spans="1:6" x14ac:dyDescent="0.2">
      <c r="A59" s="12">
        <v>1951</v>
      </c>
      <c r="B59" s="6">
        <f t="shared" si="4"/>
        <v>631.89299240145078</v>
      </c>
      <c r="C59" s="11">
        <f t="shared" si="0"/>
        <v>63.189299240145083</v>
      </c>
      <c r="D59" s="11">
        <f t="shared" si="1"/>
        <v>9.4783948860217606</v>
      </c>
      <c r="E59" s="6">
        <f t="shared" si="2"/>
        <v>53.710904354123322</v>
      </c>
      <c r="F59" s="10">
        <f t="shared" si="3"/>
        <v>8.5000000000000006E-2</v>
      </c>
    </row>
    <row r="60" spans="1:6" x14ac:dyDescent="0.2">
      <c r="A60" s="12">
        <v>1952</v>
      </c>
      <c r="B60" s="6">
        <f t="shared" si="4"/>
        <v>685.60389675557406</v>
      </c>
      <c r="C60" s="11">
        <f t="shared" si="0"/>
        <v>68.560389675557403</v>
      </c>
      <c r="D60" s="11">
        <f t="shared" si="1"/>
        <v>10.28405845133361</v>
      </c>
      <c r="E60" s="6">
        <f t="shared" si="2"/>
        <v>58.276331224223796</v>
      </c>
      <c r="F60" s="10">
        <f t="shared" si="3"/>
        <v>8.5000000000000006E-2</v>
      </c>
    </row>
    <row r="61" spans="1:6" x14ac:dyDescent="0.2">
      <c r="A61" s="12">
        <v>1953</v>
      </c>
      <c r="B61" s="6">
        <f t="shared" si="4"/>
        <v>743.88022797979784</v>
      </c>
      <c r="C61" s="11">
        <f t="shared" si="0"/>
        <v>74.388022797979787</v>
      </c>
      <c r="D61" s="11">
        <f t="shared" si="1"/>
        <v>11.158203419696967</v>
      </c>
      <c r="E61" s="6">
        <f t="shared" si="2"/>
        <v>63.229819378282819</v>
      </c>
      <c r="F61" s="10">
        <f t="shared" si="3"/>
        <v>8.5000000000000006E-2</v>
      </c>
    </row>
    <row r="62" spans="1:6" x14ac:dyDescent="0.2">
      <c r="A62" s="12">
        <v>1954</v>
      </c>
      <c r="B62" s="6">
        <f t="shared" si="4"/>
        <v>807.11004735808069</v>
      </c>
      <c r="C62" s="11">
        <f t="shared" si="0"/>
        <v>80.711004735808075</v>
      </c>
      <c r="D62" s="11">
        <f t="shared" si="1"/>
        <v>12.106650710371209</v>
      </c>
      <c r="E62" s="6">
        <f t="shared" si="2"/>
        <v>68.604354025436862</v>
      </c>
      <c r="F62" s="10">
        <f t="shared" si="3"/>
        <v>8.5000000000000006E-2</v>
      </c>
    </row>
    <row r="63" spans="1:6" x14ac:dyDescent="0.2">
      <c r="A63" s="12">
        <v>1955</v>
      </c>
      <c r="B63" s="6">
        <f t="shared" si="4"/>
        <v>875.7144013835175</v>
      </c>
      <c r="C63" s="11">
        <f t="shared" si="0"/>
        <v>87.571440138351761</v>
      </c>
      <c r="D63" s="11">
        <f t="shared" si="1"/>
        <v>13.135716020752762</v>
      </c>
      <c r="E63" s="6">
        <f t="shared" si="2"/>
        <v>74.435724117598994</v>
      </c>
      <c r="F63" s="10">
        <f t="shared" si="3"/>
        <v>8.5000000000000006E-2</v>
      </c>
    </row>
    <row r="64" spans="1:6" x14ac:dyDescent="0.2">
      <c r="A64" s="12">
        <v>1956</v>
      </c>
      <c r="B64" s="6">
        <f t="shared" si="4"/>
        <v>950.15012550111646</v>
      </c>
      <c r="C64" s="11">
        <f t="shared" si="0"/>
        <v>95.015012550111649</v>
      </c>
      <c r="D64" s="11">
        <f t="shared" si="1"/>
        <v>14.252251882516747</v>
      </c>
      <c r="E64" s="6">
        <f t="shared" si="2"/>
        <v>80.762760667594904</v>
      </c>
      <c r="F64" s="10">
        <f t="shared" si="3"/>
        <v>8.5000000000000006E-2</v>
      </c>
    </row>
    <row r="65" spans="1:6" x14ac:dyDescent="0.2">
      <c r="A65" s="12">
        <v>1957</v>
      </c>
      <c r="B65" s="6">
        <f t="shared" si="4"/>
        <v>1030.9128861687113</v>
      </c>
      <c r="C65" s="11">
        <f t="shared" si="0"/>
        <v>103.09128861687114</v>
      </c>
      <c r="D65" s="11">
        <f t="shared" si="1"/>
        <v>15.463693292530669</v>
      </c>
      <c r="E65" s="6">
        <f t="shared" si="2"/>
        <v>87.627595324340476</v>
      </c>
      <c r="F65" s="10">
        <f t="shared" si="3"/>
        <v>8.5000000000000006E-2</v>
      </c>
    </row>
    <row r="66" spans="1:6" x14ac:dyDescent="0.2">
      <c r="A66" s="12">
        <v>1958</v>
      </c>
      <c r="B66" s="6">
        <f t="shared" si="4"/>
        <v>1118.5404814930519</v>
      </c>
      <c r="C66" s="11">
        <f t="shared" si="0"/>
        <v>111.85404814930519</v>
      </c>
      <c r="D66" s="11">
        <f t="shared" si="1"/>
        <v>16.778107222395779</v>
      </c>
      <c r="E66" s="6">
        <f t="shared" si="2"/>
        <v>95.075940926909411</v>
      </c>
      <c r="F66" s="10">
        <f t="shared" si="3"/>
        <v>8.5000000000000006E-2</v>
      </c>
    </row>
    <row r="67" spans="1:6" x14ac:dyDescent="0.2">
      <c r="A67" s="12">
        <v>1959</v>
      </c>
      <c r="B67" s="6">
        <f t="shared" si="4"/>
        <v>1213.6164224199613</v>
      </c>
      <c r="C67" s="11">
        <f t="shared" si="0"/>
        <v>121.36164224199614</v>
      </c>
      <c r="D67" s="11">
        <f t="shared" si="1"/>
        <v>18.20424633629942</v>
      </c>
      <c r="E67" s="6">
        <f t="shared" si="2"/>
        <v>103.15739590569672</v>
      </c>
      <c r="F67" s="10">
        <f t="shared" si="3"/>
        <v>8.5000000000000006E-2</v>
      </c>
    </row>
    <row r="68" spans="1:6" x14ac:dyDescent="0.2">
      <c r="A68" s="12">
        <v>1960</v>
      </c>
      <c r="B68" s="6">
        <f t="shared" si="4"/>
        <v>1316.7738183256579</v>
      </c>
      <c r="C68" s="11">
        <f t="shared" si="0"/>
        <v>131.6773818325658</v>
      </c>
      <c r="D68" s="11">
        <f t="shared" si="1"/>
        <v>19.751607274884869</v>
      </c>
      <c r="E68" s="6">
        <f t="shared" si="2"/>
        <v>111.92577455768094</v>
      </c>
      <c r="F68" s="10">
        <f t="shared" si="3"/>
        <v>8.500000000000002E-2</v>
      </c>
    </row>
    <row r="69" spans="1:6" x14ac:dyDescent="0.2">
      <c r="A69" s="12">
        <v>1961</v>
      </c>
      <c r="B69" s="6">
        <f t="shared" si="4"/>
        <v>1428.6995928833389</v>
      </c>
      <c r="C69" s="11">
        <f t="shared" si="0"/>
        <v>142.86995928833389</v>
      </c>
      <c r="D69" s="11">
        <f t="shared" si="1"/>
        <v>21.430493893250084</v>
      </c>
      <c r="E69" s="6">
        <f t="shared" si="2"/>
        <v>121.4394653950838</v>
      </c>
      <c r="F69" s="10">
        <f t="shared" si="3"/>
        <v>8.4999999999999992E-2</v>
      </c>
    </row>
    <row r="70" spans="1:6" x14ac:dyDescent="0.2">
      <c r="A70" s="12">
        <v>1962</v>
      </c>
      <c r="B70" s="6">
        <f t="shared" si="4"/>
        <v>1550.1390582784227</v>
      </c>
      <c r="C70" s="11">
        <f t="shared" si="0"/>
        <v>155.01390582784228</v>
      </c>
      <c r="D70" s="11">
        <f t="shared" si="1"/>
        <v>23.252085874176338</v>
      </c>
      <c r="E70" s="6">
        <f t="shared" si="2"/>
        <v>131.76181995366593</v>
      </c>
      <c r="F70" s="10">
        <f t="shared" si="3"/>
        <v>8.5000000000000006E-2</v>
      </c>
    </row>
    <row r="71" spans="1:6" x14ac:dyDescent="0.2">
      <c r="A71" s="12">
        <v>1963</v>
      </c>
      <c r="B71" s="6">
        <f t="shared" si="4"/>
        <v>1681.9008782320886</v>
      </c>
      <c r="C71" s="11">
        <f t="shared" si="0"/>
        <v>168.19008782320887</v>
      </c>
      <c r="D71" s="11">
        <f t="shared" si="1"/>
        <v>25.228513173481328</v>
      </c>
      <c r="E71" s="6">
        <f t="shared" si="2"/>
        <v>142.96157464972754</v>
      </c>
      <c r="F71" s="10">
        <f t="shared" si="3"/>
        <v>8.5000000000000006E-2</v>
      </c>
    </row>
    <row r="72" spans="1:6" x14ac:dyDescent="0.2">
      <c r="A72" s="12">
        <v>1964</v>
      </c>
      <c r="B72" s="6">
        <f t="shared" si="4"/>
        <v>1824.8624528818161</v>
      </c>
      <c r="C72" s="11">
        <f t="shared" si="0"/>
        <v>182.48624528818164</v>
      </c>
      <c r="D72" s="11">
        <f t="shared" si="1"/>
        <v>27.37293679322724</v>
      </c>
      <c r="E72" s="6">
        <f t="shared" si="2"/>
        <v>155.1133084949544</v>
      </c>
      <c r="F72" s="10">
        <f t="shared" si="3"/>
        <v>8.500000000000002E-2</v>
      </c>
    </row>
    <row r="73" spans="1:6" x14ac:dyDescent="0.2">
      <c r="A73" s="12">
        <v>1965</v>
      </c>
      <c r="B73" s="6">
        <f t="shared" si="4"/>
        <v>1979.9757613767706</v>
      </c>
      <c r="C73" s="11">
        <f t="shared" si="0"/>
        <v>197.99757613767707</v>
      </c>
      <c r="D73" s="11">
        <f t="shared" si="1"/>
        <v>29.699636420651558</v>
      </c>
      <c r="E73" s="6">
        <f t="shared" si="2"/>
        <v>168.29793971702551</v>
      </c>
      <c r="F73" s="10">
        <f t="shared" si="3"/>
        <v>8.5000000000000006E-2</v>
      </c>
    </row>
    <row r="74" spans="1:6" x14ac:dyDescent="0.2">
      <c r="A74" s="12">
        <v>1966</v>
      </c>
      <c r="B74" s="6">
        <f t="shared" si="4"/>
        <v>2148.2737010937963</v>
      </c>
      <c r="C74" s="11">
        <f t="shared" si="0"/>
        <v>214.82737010937964</v>
      </c>
      <c r="D74" s="11">
        <f t="shared" si="1"/>
        <v>32.224105516406944</v>
      </c>
      <c r="E74" s="6">
        <f t="shared" si="2"/>
        <v>182.60326459297269</v>
      </c>
      <c r="F74" s="10">
        <f t="shared" si="3"/>
        <v>8.5000000000000006E-2</v>
      </c>
    </row>
    <row r="77" spans="1:6" ht="19" x14ac:dyDescent="0.25">
      <c r="A77" s="9" t="s">
        <v>7</v>
      </c>
    </row>
    <row r="78" spans="1:6" x14ac:dyDescent="0.2">
      <c r="A78" s="8" t="s">
        <v>6</v>
      </c>
    </row>
    <row r="79" spans="1:6" x14ac:dyDescent="0.2">
      <c r="A79" s="8"/>
    </row>
    <row r="80" spans="1:6" ht="34" x14ac:dyDescent="0.2">
      <c r="A80" s="7" t="s">
        <v>5</v>
      </c>
      <c r="B80" s="7" t="s">
        <v>4</v>
      </c>
      <c r="C80" s="1" t="s">
        <v>3</v>
      </c>
    </row>
    <row r="81" spans="1:6" x14ac:dyDescent="0.2">
      <c r="A81" s="5">
        <v>1929</v>
      </c>
      <c r="B81" s="5">
        <f t="shared" ref="B81:B118" si="5">B37</f>
        <v>105</v>
      </c>
      <c r="C81" s="5">
        <v>105</v>
      </c>
    </row>
    <row r="82" spans="1:6" x14ac:dyDescent="0.2">
      <c r="A82" s="5">
        <v>1930</v>
      </c>
      <c r="B82" s="6">
        <f t="shared" si="5"/>
        <v>113.925</v>
      </c>
      <c r="C82" s="5">
        <v>170</v>
      </c>
    </row>
    <row r="83" spans="1:6" x14ac:dyDescent="0.2">
      <c r="A83" s="5">
        <v>1931</v>
      </c>
      <c r="B83" s="6">
        <f t="shared" si="5"/>
        <v>123.60862499999999</v>
      </c>
      <c r="F83" s="5"/>
    </row>
    <row r="84" spans="1:6" x14ac:dyDescent="0.2">
      <c r="A84" s="5">
        <v>1932</v>
      </c>
      <c r="B84" s="6">
        <f t="shared" si="5"/>
        <v>134.115358125</v>
      </c>
      <c r="F84" s="5"/>
    </row>
    <row r="85" spans="1:6" x14ac:dyDescent="0.2">
      <c r="A85" s="5">
        <v>1933</v>
      </c>
      <c r="B85" s="6">
        <f t="shared" si="5"/>
        <v>145.51516356562499</v>
      </c>
      <c r="F85" s="5"/>
    </row>
    <row r="86" spans="1:6" x14ac:dyDescent="0.2">
      <c r="A86" s="5">
        <v>1934</v>
      </c>
      <c r="B86" s="6">
        <f t="shared" si="5"/>
        <v>157.88395246870311</v>
      </c>
      <c r="F86" s="5"/>
    </row>
    <row r="87" spans="1:6" x14ac:dyDescent="0.2">
      <c r="A87" s="5">
        <v>1935</v>
      </c>
      <c r="B87" s="6">
        <f t="shared" si="5"/>
        <v>171.30408842854288</v>
      </c>
      <c r="C87" s="5">
        <v>249</v>
      </c>
      <c r="F87" s="5"/>
    </row>
    <row r="88" spans="1:6" x14ac:dyDescent="0.2">
      <c r="A88" s="5">
        <v>1936</v>
      </c>
      <c r="B88" s="6">
        <f t="shared" si="5"/>
        <v>185.86493594496903</v>
      </c>
      <c r="C88" s="5">
        <v>320</v>
      </c>
      <c r="F88" s="5"/>
    </row>
    <row r="89" spans="1:6" x14ac:dyDescent="0.2">
      <c r="A89" s="5">
        <v>1937</v>
      </c>
      <c r="B89" s="6">
        <f t="shared" si="5"/>
        <v>201.66345550029141</v>
      </c>
      <c r="F89" s="5"/>
    </row>
    <row r="90" spans="1:6" x14ac:dyDescent="0.2">
      <c r="A90" s="5">
        <v>1938</v>
      </c>
      <c r="B90" s="6">
        <f t="shared" si="5"/>
        <v>218.80484921781618</v>
      </c>
      <c r="F90" s="5"/>
    </row>
    <row r="91" spans="1:6" x14ac:dyDescent="0.2">
      <c r="A91" s="5">
        <v>1939</v>
      </c>
      <c r="B91" s="6">
        <f t="shared" si="5"/>
        <v>237.40326140133055</v>
      </c>
      <c r="F91" s="5"/>
    </row>
    <row r="92" spans="1:6" x14ac:dyDescent="0.2">
      <c r="A92" s="5">
        <v>1940</v>
      </c>
      <c r="B92" s="6">
        <f t="shared" si="5"/>
        <v>257.58253862044364</v>
      </c>
    </row>
    <row r="93" spans="1:6" x14ac:dyDescent="0.2">
      <c r="A93" s="5">
        <v>1941</v>
      </c>
      <c r="B93" s="6">
        <f t="shared" si="5"/>
        <v>279.47705440318134</v>
      </c>
    </row>
    <row r="94" spans="1:6" x14ac:dyDescent="0.2">
      <c r="A94" s="5">
        <v>1942</v>
      </c>
      <c r="B94" s="6">
        <f t="shared" si="5"/>
        <v>303.23260402745177</v>
      </c>
      <c r="C94" s="6"/>
    </row>
    <row r="95" spans="1:6" x14ac:dyDescent="0.2">
      <c r="A95" s="5">
        <v>1943</v>
      </c>
      <c r="B95" s="6">
        <f t="shared" si="5"/>
        <v>329.00737536978517</v>
      </c>
      <c r="C95" s="6"/>
    </row>
    <row r="96" spans="1:6" x14ac:dyDescent="0.2">
      <c r="A96" s="5">
        <v>1944</v>
      </c>
      <c r="B96" s="6">
        <f t="shared" si="5"/>
        <v>356.9730022762169</v>
      </c>
      <c r="C96" s="6"/>
    </row>
    <row r="97" spans="1:3" x14ac:dyDescent="0.2">
      <c r="A97" s="5">
        <v>1945</v>
      </c>
      <c r="B97" s="6">
        <f t="shared" si="5"/>
        <v>387.31570746969533</v>
      </c>
      <c r="C97" s="5">
        <v>407</v>
      </c>
    </row>
    <row r="98" spans="1:3" x14ac:dyDescent="0.2">
      <c r="A98" s="5">
        <v>1946</v>
      </c>
      <c r="B98" s="6">
        <f t="shared" si="5"/>
        <v>420.23754260461942</v>
      </c>
      <c r="C98" s="5">
        <v>550</v>
      </c>
    </row>
    <row r="99" spans="1:3" x14ac:dyDescent="0.2">
      <c r="A99" s="5">
        <v>1947</v>
      </c>
      <c r="B99" s="6">
        <f t="shared" si="5"/>
        <v>455.95773372601207</v>
      </c>
    </row>
    <row r="100" spans="1:3" x14ac:dyDescent="0.2">
      <c r="A100" s="5">
        <v>1948</v>
      </c>
      <c r="B100" s="6">
        <f t="shared" si="5"/>
        <v>494.71414109272308</v>
      </c>
    </row>
    <row r="101" spans="1:3" x14ac:dyDescent="0.2">
      <c r="A101" s="5">
        <v>1949</v>
      </c>
      <c r="B101" s="6">
        <f t="shared" si="5"/>
        <v>536.76484308560453</v>
      </c>
    </row>
    <row r="102" spans="1:3" x14ac:dyDescent="0.2">
      <c r="A102" s="5">
        <v>1950</v>
      </c>
      <c r="B102" s="6">
        <f t="shared" si="5"/>
        <v>582.38985474788092</v>
      </c>
    </row>
    <row r="103" spans="1:3" x14ac:dyDescent="0.2">
      <c r="A103" s="5">
        <v>1951</v>
      </c>
      <c r="B103" s="6">
        <f t="shared" si="5"/>
        <v>631.89299240145078</v>
      </c>
    </row>
    <row r="104" spans="1:3" x14ac:dyDescent="0.2">
      <c r="A104" s="5">
        <v>1952</v>
      </c>
      <c r="B104" s="6">
        <f t="shared" si="5"/>
        <v>685.60389675557406</v>
      </c>
    </row>
    <row r="105" spans="1:3" x14ac:dyDescent="0.2">
      <c r="A105" s="5">
        <v>1953</v>
      </c>
      <c r="B105" s="6">
        <f t="shared" si="5"/>
        <v>743.88022797979784</v>
      </c>
      <c r="C105" s="5">
        <v>702</v>
      </c>
    </row>
    <row r="106" spans="1:3" x14ac:dyDescent="0.2">
      <c r="A106" s="5">
        <v>1954</v>
      </c>
      <c r="B106" s="6">
        <f t="shared" si="5"/>
        <v>807.11004735808069</v>
      </c>
    </row>
    <row r="107" spans="1:3" x14ac:dyDescent="0.2">
      <c r="A107" s="5">
        <v>1955</v>
      </c>
      <c r="B107" s="6">
        <f t="shared" si="5"/>
        <v>875.7144013835175</v>
      </c>
    </row>
    <row r="108" spans="1:3" x14ac:dyDescent="0.2">
      <c r="A108" s="5">
        <v>1956</v>
      </c>
      <c r="B108" s="6">
        <f t="shared" si="5"/>
        <v>950.15012550111646</v>
      </c>
    </row>
    <row r="109" spans="1:3" x14ac:dyDescent="0.2">
      <c r="A109" s="5">
        <v>1957</v>
      </c>
      <c r="B109" s="6">
        <f t="shared" si="5"/>
        <v>1030.9128861687113</v>
      </c>
      <c r="C109" s="5">
        <v>850</v>
      </c>
    </row>
    <row r="110" spans="1:3" x14ac:dyDescent="0.2">
      <c r="A110" s="5">
        <v>1958</v>
      </c>
      <c r="B110" s="6">
        <f t="shared" si="5"/>
        <v>1118.5404814930519</v>
      </c>
    </row>
    <row r="111" spans="1:3" x14ac:dyDescent="0.2">
      <c r="A111" s="5">
        <v>1959</v>
      </c>
      <c r="B111" s="6">
        <f t="shared" si="5"/>
        <v>1213.6164224199613</v>
      </c>
    </row>
    <row r="112" spans="1:3" x14ac:dyDescent="0.2">
      <c r="A112" s="5">
        <v>1960</v>
      </c>
      <c r="B112" s="6">
        <f t="shared" si="5"/>
        <v>1316.7738183256579</v>
      </c>
    </row>
    <row r="113" spans="1:3" x14ac:dyDescent="0.2">
      <c r="A113" s="5">
        <v>1961</v>
      </c>
      <c r="B113" s="6">
        <f t="shared" si="5"/>
        <v>1428.6995928833389</v>
      </c>
      <c r="C113" s="5">
        <v>1211</v>
      </c>
    </row>
    <row r="114" spans="1:3" x14ac:dyDescent="0.2">
      <c r="A114" s="5">
        <v>1962</v>
      </c>
      <c r="B114" s="6">
        <f t="shared" si="5"/>
        <v>1550.1390582784227</v>
      </c>
    </row>
    <row r="115" spans="1:3" x14ac:dyDescent="0.2">
      <c r="A115" s="5">
        <v>1963</v>
      </c>
      <c r="B115" s="6">
        <f t="shared" si="5"/>
        <v>1681.9008782320886</v>
      </c>
      <c r="C115" s="5">
        <v>1506</v>
      </c>
    </row>
    <row r="116" spans="1:3" x14ac:dyDescent="0.2">
      <c r="A116" s="5">
        <v>1964</v>
      </c>
      <c r="B116" s="6">
        <f t="shared" si="5"/>
        <v>1824.8624528818161</v>
      </c>
    </row>
    <row r="117" spans="1:3" x14ac:dyDescent="0.2">
      <c r="A117" s="5">
        <v>1965</v>
      </c>
      <c r="B117" s="6">
        <f t="shared" si="5"/>
        <v>1979.9757613767706</v>
      </c>
    </row>
    <row r="118" spans="1:3" x14ac:dyDescent="0.2">
      <c r="A118" s="5">
        <v>1966</v>
      </c>
      <c r="B118" s="6">
        <f t="shared" si="5"/>
        <v>2148.2737010937963</v>
      </c>
      <c r="C118" s="5">
        <v>2612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076F-4B06-B445-81FD-F4B4A8C59DD4}">
  <dimension ref="A1:G72"/>
  <sheetViews>
    <sheetView zoomScaleNormal="100" workbookViewId="0">
      <selection activeCell="G33" sqref="G33"/>
    </sheetView>
  </sheetViews>
  <sheetFormatPr baseColWidth="10" defaultRowHeight="16" x14ac:dyDescent="0.2"/>
  <cols>
    <col min="3" max="3" width="4.83203125" customWidth="1"/>
  </cols>
  <sheetData>
    <row r="1" spans="1:7" ht="34" x14ac:dyDescent="0.2">
      <c r="A1" s="1" t="s">
        <v>0</v>
      </c>
      <c r="B1" s="1" t="s">
        <v>1</v>
      </c>
      <c r="D1" s="1" t="s">
        <v>1</v>
      </c>
      <c r="E1" s="7" t="s">
        <v>24</v>
      </c>
      <c r="F1" s="1" t="s">
        <v>23</v>
      </c>
      <c r="G1" s="1" t="s">
        <v>22</v>
      </c>
    </row>
    <row r="2" spans="1:7" x14ac:dyDescent="0.2">
      <c r="A2" s="2">
        <v>1953</v>
      </c>
      <c r="B2" s="2">
        <v>24</v>
      </c>
      <c r="D2" s="2">
        <v>24</v>
      </c>
      <c r="E2" s="26">
        <f t="shared" ref="E2:E33" si="0">(B3-B2)/B2</f>
        <v>-0.125</v>
      </c>
    </row>
    <row r="3" spans="1:7" x14ac:dyDescent="0.2">
      <c r="A3" s="2">
        <v>1954</v>
      </c>
      <c r="B3" s="2">
        <v>21</v>
      </c>
      <c r="D3" s="2">
        <v>21</v>
      </c>
      <c r="E3" s="26">
        <f t="shared" si="0"/>
        <v>0.33333333333333331</v>
      </c>
    </row>
    <row r="4" spans="1:7" x14ac:dyDescent="0.2">
      <c r="A4" s="2">
        <v>1955</v>
      </c>
      <c r="B4" s="2">
        <v>28</v>
      </c>
      <c r="D4" s="2">
        <v>28</v>
      </c>
      <c r="E4" s="26">
        <f t="shared" si="0"/>
        <v>-0.14285714285714285</v>
      </c>
    </row>
    <row r="5" spans="1:7" x14ac:dyDescent="0.2">
      <c r="A5" s="2">
        <v>1956</v>
      </c>
      <c r="B5" s="2">
        <v>24</v>
      </c>
      <c r="D5" s="2">
        <v>24</v>
      </c>
      <c r="E5" s="26">
        <f t="shared" si="0"/>
        <v>8.3333333333333329E-2</v>
      </c>
    </row>
    <row r="6" spans="1:7" x14ac:dyDescent="0.2">
      <c r="A6" s="2">
        <v>1957</v>
      </c>
      <c r="B6" s="2">
        <v>26</v>
      </c>
      <c r="D6" s="2">
        <v>26</v>
      </c>
      <c r="E6" s="26">
        <f t="shared" si="0"/>
        <v>0.23076923076923078</v>
      </c>
    </row>
    <row r="7" spans="1:7" x14ac:dyDescent="0.2">
      <c r="A7" s="2">
        <v>1958</v>
      </c>
      <c r="B7" s="2">
        <v>32</v>
      </c>
      <c r="D7" s="2">
        <v>32</v>
      </c>
      <c r="E7" s="26">
        <f t="shared" si="0"/>
        <v>3.125E-2</v>
      </c>
    </row>
    <row r="8" spans="1:7" x14ac:dyDescent="0.2">
      <c r="A8" s="2">
        <v>1959</v>
      </c>
      <c r="B8" s="2">
        <v>33</v>
      </c>
      <c r="D8" s="2">
        <v>33</v>
      </c>
      <c r="E8" s="26">
        <f t="shared" si="0"/>
        <v>9.0909090909090912E-2</v>
      </c>
    </row>
    <row r="9" spans="1:7" x14ac:dyDescent="0.2">
      <c r="A9" s="2">
        <v>1960</v>
      </c>
      <c r="B9" s="2">
        <v>36</v>
      </c>
      <c r="D9" s="2">
        <v>36</v>
      </c>
      <c r="E9" s="26">
        <f t="shared" si="0"/>
        <v>8.3333333333333329E-2</v>
      </c>
    </row>
    <row r="10" spans="1:7" x14ac:dyDescent="0.2">
      <c r="A10" s="2">
        <v>1961</v>
      </c>
      <c r="B10" s="2">
        <v>39</v>
      </c>
      <c r="D10" s="2">
        <v>39</v>
      </c>
      <c r="E10" s="26">
        <f t="shared" si="0"/>
        <v>-0.17948717948717949</v>
      </c>
    </row>
    <row r="11" spans="1:7" x14ac:dyDescent="0.2">
      <c r="A11" s="2">
        <v>1962</v>
      </c>
      <c r="B11" s="2">
        <v>32</v>
      </c>
      <c r="D11" s="2">
        <v>32</v>
      </c>
      <c r="E11" s="26">
        <f t="shared" si="0"/>
        <v>3.125E-2</v>
      </c>
    </row>
    <row r="12" spans="1:7" x14ac:dyDescent="0.2">
      <c r="A12" s="2">
        <v>1963</v>
      </c>
      <c r="B12" s="2">
        <v>33</v>
      </c>
      <c r="D12" s="2">
        <v>33</v>
      </c>
      <c r="E12" s="26">
        <f t="shared" si="0"/>
        <v>0.27272727272727271</v>
      </c>
    </row>
    <row r="13" spans="1:7" x14ac:dyDescent="0.2">
      <c r="A13" s="2">
        <v>1964</v>
      </c>
      <c r="B13" s="2">
        <v>42</v>
      </c>
      <c r="D13" s="2">
        <v>42</v>
      </c>
      <c r="E13" s="26">
        <f t="shared" si="0"/>
        <v>4.7619047619047616E-2</v>
      </c>
    </row>
    <row r="14" spans="1:7" x14ac:dyDescent="0.2">
      <c r="A14" s="2">
        <v>1965</v>
      </c>
      <c r="B14" s="2">
        <v>44</v>
      </c>
      <c r="D14" s="2">
        <v>44</v>
      </c>
      <c r="E14" s="26">
        <f t="shared" si="0"/>
        <v>-2.2727272727272728E-2</v>
      </c>
    </row>
    <row r="15" spans="1:7" x14ac:dyDescent="0.2">
      <c r="A15" s="2">
        <v>1966</v>
      </c>
      <c r="B15" s="2">
        <v>43</v>
      </c>
      <c r="D15" s="2">
        <v>43</v>
      </c>
      <c r="E15" s="26">
        <f t="shared" si="0"/>
        <v>0.11627906976744186</v>
      </c>
    </row>
    <row r="16" spans="1:7" x14ac:dyDescent="0.2">
      <c r="A16" s="2">
        <v>1967</v>
      </c>
      <c r="B16" s="2">
        <v>48</v>
      </c>
      <c r="D16" s="2">
        <v>48</v>
      </c>
      <c r="E16" s="26">
        <f t="shared" si="0"/>
        <v>4.1666666666666664E-2</v>
      </c>
    </row>
    <row r="17" spans="1:5" x14ac:dyDescent="0.2">
      <c r="A17" s="2">
        <v>1968</v>
      </c>
      <c r="B17" s="2">
        <v>50</v>
      </c>
      <c r="D17" s="2">
        <v>50</v>
      </c>
      <c r="E17" s="26">
        <f t="shared" si="0"/>
        <v>0.12</v>
      </c>
    </row>
    <row r="18" spans="1:5" x14ac:dyDescent="0.2">
      <c r="A18" s="2">
        <v>1969</v>
      </c>
      <c r="B18" s="2">
        <v>56</v>
      </c>
      <c r="D18" s="2">
        <v>56</v>
      </c>
      <c r="E18" s="26">
        <f t="shared" si="0"/>
        <v>1.7857142857142856E-2</v>
      </c>
    </row>
    <row r="19" spans="1:5" x14ac:dyDescent="0.2">
      <c r="A19" s="2">
        <v>1970</v>
      </c>
      <c r="B19" s="2">
        <v>57</v>
      </c>
      <c r="D19" s="2">
        <v>57</v>
      </c>
      <c r="E19" s="26">
        <f t="shared" si="0"/>
        <v>3.5087719298245612E-2</v>
      </c>
    </row>
    <row r="20" spans="1:5" x14ac:dyDescent="0.2">
      <c r="A20" s="2">
        <v>1971</v>
      </c>
      <c r="B20" s="2">
        <v>59</v>
      </c>
      <c r="D20" s="2">
        <v>59</v>
      </c>
      <c r="E20" s="26">
        <f t="shared" si="0"/>
        <v>-0.13559322033898305</v>
      </c>
    </row>
    <row r="21" spans="1:5" x14ac:dyDescent="0.2">
      <c r="A21" s="2">
        <v>1972</v>
      </c>
      <c r="B21" s="2">
        <v>51</v>
      </c>
      <c r="D21" s="2">
        <v>51</v>
      </c>
      <c r="E21" s="26">
        <f t="shared" si="0"/>
        <v>-3.9215686274509803E-2</v>
      </c>
    </row>
    <row r="22" spans="1:5" x14ac:dyDescent="0.2">
      <c r="A22" s="2">
        <v>1973</v>
      </c>
      <c r="B22" s="2">
        <v>49</v>
      </c>
      <c r="D22" s="2">
        <v>49</v>
      </c>
      <c r="E22" s="26">
        <f t="shared" si="0"/>
        <v>0</v>
      </c>
    </row>
    <row r="23" spans="1:5" x14ac:dyDescent="0.2">
      <c r="A23" s="2">
        <v>1974</v>
      </c>
      <c r="B23" s="2">
        <v>49</v>
      </c>
      <c r="D23" s="2">
        <v>49</v>
      </c>
      <c r="E23" s="26">
        <f t="shared" si="0"/>
        <v>0.16326530612244897</v>
      </c>
    </row>
    <row r="24" spans="1:5" x14ac:dyDescent="0.2">
      <c r="A24" s="2">
        <v>1975</v>
      </c>
      <c r="B24" s="2">
        <v>57</v>
      </c>
      <c r="D24" s="2">
        <v>57</v>
      </c>
      <c r="E24" s="26">
        <f t="shared" si="0"/>
        <v>0.21052631578947367</v>
      </c>
    </row>
    <row r="25" spans="1:5" x14ac:dyDescent="0.2">
      <c r="A25" s="2">
        <v>1976</v>
      </c>
      <c r="B25" s="2">
        <v>69</v>
      </c>
      <c r="D25" s="2">
        <v>69</v>
      </c>
      <c r="E25" s="26">
        <f t="shared" si="0"/>
        <v>4.3478260869565216E-2</v>
      </c>
    </row>
    <row r="26" spans="1:5" x14ac:dyDescent="0.2">
      <c r="A26" s="2">
        <v>1977</v>
      </c>
      <c r="B26" s="2">
        <v>72</v>
      </c>
      <c r="D26" s="2">
        <v>72</v>
      </c>
      <c r="E26" s="26">
        <f t="shared" si="0"/>
        <v>4.1666666666666664E-2</v>
      </c>
    </row>
    <row r="27" spans="1:5" x14ac:dyDescent="0.2">
      <c r="A27" s="2">
        <v>1978</v>
      </c>
      <c r="B27" s="2">
        <v>75</v>
      </c>
      <c r="D27" s="2">
        <v>75</v>
      </c>
      <c r="E27" s="26">
        <f t="shared" si="0"/>
        <v>1.3333333333333334E-2</v>
      </c>
    </row>
    <row r="28" spans="1:5" x14ac:dyDescent="0.2">
      <c r="A28" s="2">
        <v>1979</v>
      </c>
      <c r="B28" s="2">
        <v>76</v>
      </c>
      <c r="D28" s="2">
        <v>76</v>
      </c>
      <c r="E28" s="26">
        <f t="shared" si="0"/>
        <v>2.6315789473684209E-2</v>
      </c>
    </row>
    <row r="29" spans="1:5" x14ac:dyDescent="0.2">
      <c r="A29" s="2">
        <v>1980</v>
      </c>
      <c r="B29" s="2">
        <v>78</v>
      </c>
      <c r="D29" s="2">
        <v>78</v>
      </c>
      <c r="E29" s="26">
        <f t="shared" si="0"/>
        <v>-6.4102564102564097E-2</v>
      </c>
    </row>
    <row r="30" spans="1:5" x14ac:dyDescent="0.2">
      <c r="A30" s="2">
        <v>1981</v>
      </c>
      <c r="B30" s="2">
        <v>73</v>
      </c>
      <c r="D30" s="2">
        <v>73</v>
      </c>
      <c r="E30" s="26">
        <f t="shared" si="0"/>
        <v>0</v>
      </c>
    </row>
    <row r="31" spans="1:5" x14ac:dyDescent="0.2">
      <c r="A31" s="2">
        <v>1982</v>
      </c>
      <c r="B31" s="2">
        <v>73</v>
      </c>
      <c r="D31" s="2">
        <v>73</v>
      </c>
      <c r="E31" s="26">
        <f t="shared" si="0"/>
        <v>2.7397260273972601E-2</v>
      </c>
    </row>
    <row r="32" spans="1:5" x14ac:dyDescent="0.2">
      <c r="A32" s="2">
        <v>1983</v>
      </c>
      <c r="B32" s="2">
        <v>75</v>
      </c>
      <c r="D32" s="2">
        <v>75</v>
      </c>
      <c r="E32" s="26">
        <f t="shared" si="0"/>
        <v>0.16</v>
      </c>
    </row>
    <row r="33" spans="1:5" x14ac:dyDescent="0.2">
      <c r="A33" s="2">
        <v>1984</v>
      </c>
      <c r="B33" s="2">
        <v>87</v>
      </c>
      <c r="D33" s="2">
        <v>87</v>
      </c>
      <c r="E33" s="26">
        <f t="shared" si="0"/>
        <v>0.11494252873563218</v>
      </c>
    </row>
    <row r="34" spans="1:5" x14ac:dyDescent="0.2">
      <c r="A34" s="2">
        <v>1985</v>
      </c>
      <c r="B34" s="2">
        <v>97</v>
      </c>
      <c r="D34" s="2">
        <v>97</v>
      </c>
      <c r="E34" s="26">
        <f t="shared" ref="E34:E61" si="1">(B35-B34)/B34</f>
        <v>0.13402061855670103</v>
      </c>
    </row>
    <row r="35" spans="1:5" x14ac:dyDescent="0.2">
      <c r="A35" s="2">
        <v>1986</v>
      </c>
      <c r="B35" s="2">
        <v>110</v>
      </c>
      <c r="D35" s="2">
        <v>110</v>
      </c>
      <c r="E35" s="26">
        <f t="shared" si="1"/>
        <v>0.21818181818181817</v>
      </c>
    </row>
    <row r="36" spans="1:5" x14ac:dyDescent="0.2">
      <c r="A36" s="2">
        <v>1987</v>
      </c>
      <c r="B36" s="2">
        <v>134</v>
      </c>
      <c r="D36" s="2">
        <v>134</v>
      </c>
      <c r="E36" s="26">
        <f t="shared" si="1"/>
        <v>2.9850746268656716E-2</v>
      </c>
    </row>
    <row r="37" spans="1:5" x14ac:dyDescent="0.2">
      <c r="A37" s="2">
        <v>1988</v>
      </c>
      <c r="B37" s="2">
        <v>138</v>
      </c>
      <c r="D37" s="2">
        <v>138</v>
      </c>
      <c r="E37" s="26">
        <f t="shared" si="1"/>
        <v>5.7971014492753624E-2</v>
      </c>
    </row>
    <row r="38" spans="1:5" x14ac:dyDescent="0.2">
      <c r="A38" s="2">
        <v>1989</v>
      </c>
      <c r="B38" s="2">
        <v>146</v>
      </c>
      <c r="D38" s="2">
        <v>146</v>
      </c>
      <c r="E38" s="26">
        <f t="shared" si="1"/>
        <v>0</v>
      </c>
    </row>
    <row r="39" spans="1:5" x14ac:dyDescent="0.2">
      <c r="A39" s="2">
        <v>1990</v>
      </c>
      <c r="B39" s="2">
        <v>146</v>
      </c>
      <c r="D39" s="2">
        <v>146</v>
      </c>
      <c r="E39" s="26">
        <f t="shared" si="1"/>
        <v>-9.5890410958904104E-2</v>
      </c>
    </row>
    <row r="40" spans="1:5" x14ac:dyDescent="0.2">
      <c r="A40" s="2">
        <v>1991</v>
      </c>
      <c r="B40" s="2">
        <v>132</v>
      </c>
      <c r="D40" s="2">
        <v>132</v>
      </c>
      <c r="E40" s="26">
        <f t="shared" si="1"/>
        <v>3.0303030303030304E-2</v>
      </c>
    </row>
    <row r="41" spans="1:5" x14ac:dyDescent="0.2">
      <c r="A41" s="2">
        <v>1992</v>
      </c>
      <c r="B41" s="2">
        <v>136</v>
      </c>
      <c r="D41" s="2">
        <v>136</v>
      </c>
      <c r="E41" s="26">
        <f t="shared" si="1"/>
        <v>5.1470588235294115E-2</v>
      </c>
    </row>
    <row r="42" spans="1:5" x14ac:dyDescent="0.2">
      <c r="A42" s="2">
        <v>1993</v>
      </c>
      <c r="B42" s="2">
        <v>143</v>
      </c>
      <c r="D42" s="2">
        <v>143</v>
      </c>
      <c r="E42" s="26">
        <f t="shared" si="1"/>
        <v>-6.9930069930069935E-2</v>
      </c>
    </row>
    <row r="43" spans="1:5" x14ac:dyDescent="0.2">
      <c r="A43" s="2">
        <v>1994</v>
      </c>
      <c r="B43" s="2">
        <v>133</v>
      </c>
      <c r="D43" s="2">
        <v>133</v>
      </c>
      <c r="E43" s="26">
        <f t="shared" si="1"/>
        <v>0.18796992481203006</v>
      </c>
    </row>
    <row r="44" spans="1:5" x14ac:dyDescent="0.2">
      <c r="A44" s="2">
        <v>1995</v>
      </c>
      <c r="B44" s="2">
        <v>158</v>
      </c>
      <c r="D44" s="2">
        <v>158</v>
      </c>
      <c r="E44" s="26">
        <f t="shared" si="1"/>
        <v>1.2658227848101266E-2</v>
      </c>
    </row>
    <row r="45" spans="1:5" x14ac:dyDescent="0.2">
      <c r="A45" s="2">
        <v>1996</v>
      </c>
      <c r="B45" s="2">
        <v>160</v>
      </c>
      <c r="D45" s="2">
        <v>160</v>
      </c>
      <c r="E45" s="26">
        <f t="shared" si="1"/>
        <v>0.13750000000000001</v>
      </c>
    </row>
    <row r="46" spans="1:5" x14ac:dyDescent="0.2">
      <c r="A46" s="2">
        <v>1997</v>
      </c>
      <c r="B46" s="2">
        <v>182</v>
      </c>
      <c r="D46" s="2">
        <v>182</v>
      </c>
      <c r="E46" s="26">
        <f t="shared" si="1"/>
        <v>5.4945054945054949E-3</v>
      </c>
    </row>
    <row r="47" spans="1:5" x14ac:dyDescent="0.2">
      <c r="A47" s="2">
        <v>1998</v>
      </c>
      <c r="B47" s="2">
        <v>183</v>
      </c>
      <c r="D47" s="2">
        <v>183</v>
      </c>
      <c r="E47" s="26">
        <f t="shared" si="1"/>
        <v>1.092896174863388E-2</v>
      </c>
    </row>
    <row r="48" spans="1:5" x14ac:dyDescent="0.2">
      <c r="A48" s="2">
        <v>1999</v>
      </c>
      <c r="B48" s="2">
        <v>185</v>
      </c>
      <c r="D48" s="2">
        <v>185</v>
      </c>
      <c r="E48" s="26">
        <f t="shared" si="1"/>
        <v>-2.7027027027027029E-2</v>
      </c>
    </row>
    <row r="49" spans="1:7" x14ac:dyDescent="0.2">
      <c r="A49" s="2">
        <v>2000</v>
      </c>
      <c r="B49" s="2">
        <v>180</v>
      </c>
      <c r="D49" s="2">
        <v>180</v>
      </c>
      <c r="E49" s="26">
        <f t="shared" si="1"/>
        <v>-3.3333333333333333E-2</v>
      </c>
    </row>
    <row r="50" spans="1:7" x14ac:dyDescent="0.2">
      <c r="A50" s="2">
        <v>2001</v>
      </c>
      <c r="B50" s="2">
        <v>174</v>
      </c>
      <c r="D50" s="2">
        <v>174</v>
      </c>
      <c r="E50" s="26">
        <f t="shared" si="1"/>
        <v>6.3218390804597707E-2</v>
      </c>
    </row>
    <row r="51" spans="1:7" x14ac:dyDescent="0.2">
      <c r="A51" s="2">
        <v>2002</v>
      </c>
      <c r="B51" s="2">
        <v>185</v>
      </c>
      <c r="D51" s="2">
        <v>185</v>
      </c>
      <c r="E51" s="26">
        <f t="shared" si="1"/>
        <v>4.8648648648648651E-2</v>
      </c>
    </row>
    <row r="52" spans="1:7" x14ac:dyDescent="0.2">
      <c r="A52" s="2">
        <v>2003</v>
      </c>
      <c r="B52" s="2">
        <v>194</v>
      </c>
      <c r="D52" s="2">
        <v>194</v>
      </c>
      <c r="E52" s="26">
        <f t="shared" si="1"/>
        <v>6.1855670103092786E-2</v>
      </c>
    </row>
    <row r="53" spans="1:7" x14ac:dyDescent="0.2">
      <c r="A53" s="2">
        <v>2004</v>
      </c>
      <c r="B53" s="2">
        <v>206</v>
      </c>
      <c r="D53" s="2">
        <v>206</v>
      </c>
      <c r="E53" s="26">
        <f t="shared" si="1"/>
        <v>4.8543689320388349E-2</v>
      </c>
    </row>
    <row r="54" spans="1:7" x14ac:dyDescent="0.2">
      <c r="A54" s="2">
        <v>2005</v>
      </c>
      <c r="B54" s="2">
        <v>216</v>
      </c>
      <c r="D54" s="2">
        <v>216</v>
      </c>
      <c r="E54" s="26">
        <f t="shared" si="1"/>
        <v>-9.2592592592592587E-3</v>
      </c>
    </row>
    <row r="55" spans="1:7" x14ac:dyDescent="0.2">
      <c r="A55" s="2">
        <v>2006</v>
      </c>
      <c r="B55" s="2">
        <v>214</v>
      </c>
      <c r="D55" s="2">
        <v>214</v>
      </c>
      <c r="E55" s="26">
        <f t="shared" si="1"/>
        <v>0.10280373831775701</v>
      </c>
    </row>
    <row r="56" spans="1:7" x14ac:dyDescent="0.2">
      <c r="A56" s="2">
        <v>2007</v>
      </c>
      <c r="B56" s="2">
        <v>236</v>
      </c>
      <c r="D56" s="2">
        <v>236</v>
      </c>
      <c r="E56" s="26">
        <f t="shared" si="1"/>
        <v>0.1271186440677966</v>
      </c>
    </row>
    <row r="57" spans="1:7" x14ac:dyDescent="0.2">
      <c r="A57" s="2">
        <v>2008</v>
      </c>
      <c r="B57" s="2">
        <v>266</v>
      </c>
      <c r="D57" s="2">
        <v>266</v>
      </c>
      <c r="E57" s="26">
        <f t="shared" si="1"/>
        <v>1.5037593984962405E-2</v>
      </c>
    </row>
    <row r="58" spans="1:7" x14ac:dyDescent="0.2">
      <c r="A58" s="2">
        <v>2009</v>
      </c>
      <c r="B58" s="2">
        <v>270</v>
      </c>
      <c r="D58" s="2">
        <v>270</v>
      </c>
      <c r="E58" s="26">
        <f t="shared" si="1"/>
        <v>-8.5185185185185183E-2</v>
      </c>
    </row>
    <row r="59" spans="1:7" x14ac:dyDescent="0.2">
      <c r="A59" s="2">
        <v>2010</v>
      </c>
      <c r="B59" s="2">
        <v>247</v>
      </c>
      <c r="D59" s="2">
        <v>247</v>
      </c>
      <c r="E59" s="26">
        <f t="shared" si="1"/>
        <v>6.8825910931174086E-2</v>
      </c>
    </row>
    <row r="60" spans="1:7" x14ac:dyDescent="0.2">
      <c r="A60" s="2">
        <v>2011</v>
      </c>
      <c r="B60" s="2">
        <v>264</v>
      </c>
      <c r="D60" s="2">
        <v>264</v>
      </c>
      <c r="E60" s="26">
        <f t="shared" si="1"/>
        <v>5.6818181818181816E-2</v>
      </c>
    </row>
    <row r="61" spans="1:7" x14ac:dyDescent="0.2">
      <c r="A61" s="2">
        <v>2012</v>
      </c>
      <c r="B61" s="2">
        <v>279</v>
      </c>
      <c r="D61" s="2">
        <v>279</v>
      </c>
      <c r="E61" s="26">
        <f t="shared" si="1"/>
        <v>-0.12186379928315412</v>
      </c>
    </row>
    <row r="62" spans="1:7" x14ac:dyDescent="0.2">
      <c r="A62" s="2">
        <v>2013</v>
      </c>
      <c r="B62" s="2">
        <v>245</v>
      </c>
      <c r="D62" s="2">
        <v>245</v>
      </c>
    </row>
    <row r="63" spans="1:7" x14ac:dyDescent="0.2">
      <c r="A63" s="2"/>
      <c r="B63" s="2"/>
      <c r="D63" s="2">
        <v>0</v>
      </c>
      <c r="F63">
        <v>0</v>
      </c>
      <c r="G63">
        <v>4.7E-2</v>
      </c>
    </row>
    <row r="64" spans="1:7" x14ac:dyDescent="0.2">
      <c r="A64" s="2"/>
      <c r="B64" s="2"/>
      <c r="D64" s="2">
        <v>300</v>
      </c>
      <c r="F64">
        <v>0</v>
      </c>
      <c r="G64">
        <v>4.7E-2</v>
      </c>
    </row>
    <row r="72" spans="5:5" x14ac:dyDescent="0.2">
      <c r="E72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8C7D-3675-8A4E-AE92-E3859C9A80C9}">
  <dimension ref="A1:O29"/>
  <sheetViews>
    <sheetView zoomScale="80" zoomScaleNormal="80" workbookViewId="0">
      <selection activeCell="L37" sqref="L37"/>
    </sheetView>
  </sheetViews>
  <sheetFormatPr baseColWidth="10" defaultRowHeight="16" x14ac:dyDescent="0.2"/>
  <cols>
    <col min="3" max="3" width="4" customWidth="1"/>
    <col min="5" max="5" width="10.83203125" style="5"/>
  </cols>
  <sheetData>
    <row r="1" spans="1:15" ht="34" x14ac:dyDescent="0.2">
      <c r="A1" s="3" t="s">
        <v>0</v>
      </c>
      <c r="B1" s="3" t="s">
        <v>2</v>
      </c>
      <c r="D1" s="3" t="s">
        <v>2</v>
      </c>
      <c r="E1" s="7" t="s">
        <v>24</v>
      </c>
      <c r="F1" s="1" t="s">
        <v>23</v>
      </c>
    </row>
    <row r="2" spans="1:15" x14ac:dyDescent="0.2">
      <c r="A2" s="4">
        <v>1990</v>
      </c>
      <c r="B2" s="4">
        <v>10</v>
      </c>
      <c r="D2" s="4">
        <v>10</v>
      </c>
      <c r="E2" s="27">
        <f t="shared" ref="E2:E26" si="0">(B3-B2)/B2</f>
        <v>0.7</v>
      </c>
      <c r="N2" s="3"/>
      <c r="O2" s="3"/>
    </row>
    <row r="3" spans="1:15" x14ac:dyDescent="0.2">
      <c r="A3" s="4">
        <v>1991</v>
      </c>
      <c r="B3" s="4">
        <v>17</v>
      </c>
      <c r="D3" s="4">
        <v>17</v>
      </c>
      <c r="E3" s="27">
        <f t="shared" si="0"/>
        <v>0.23529411764705882</v>
      </c>
      <c r="N3" s="4"/>
      <c r="O3" s="4"/>
    </row>
    <row r="4" spans="1:15" x14ac:dyDescent="0.2">
      <c r="A4" s="4">
        <v>1992</v>
      </c>
      <c r="B4" s="4">
        <v>21</v>
      </c>
      <c r="D4" s="4">
        <v>21</v>
      </c>
      <c r="E4" s="27">
        <f t="shared" si="0"/>
        <v>0.42857142857142855</v>
      </c>
      <c r="N4" s="4"/>
      <c r="O4" s="4"/>
    </row>
    <row r="5" spans="1:15" x14ac:dyDescent="0.2">
      <c r="A5" s="4">
        <v>1993</v>
      </c>
      <c r="B5" s="4">
        <v>30</v>
      </c>
      <c r="D5" s="4">
        <v>30</v>
      </c>
      <c r="E5" s="27">
        <f t="shared" si="0"/>
        <v>0.9</v>
      </c>
      <c r="N5" s="4"/>
      <c r="O5" s="4"/>
    </row>
    <row r="6" spans="1:15" x14ac:dyDescent="0.2">
      <c r="A6" s="4">
        <v>1994</v>
      </c>
      <c r="B6" s="4">
        <v>57</v>
      </c>
      <c r="D6" s="4">
        <v>57</v>
      </c>
      <c r="E6" s="27">
        <f t="shared" si="0"/>
        <v>0.40350877192982454</v>
      </c>
      <c r="N6" s="4"/>
      <c r="O6" s="4"/>
    </row>
    <row r="7" spans="1:15" x14ac:dyDescent="0.2">
      <c r="A7" s="4">
        <v>1995</v>
      </c>
      <c r="B7" s="4">
        <v>80</v>
      </c>
      <c r="D7" s="4">
        <v>80</v>
      </c>
      <c r="E7" s="27">
        <f t="shared" si="0"/>
        <v>0.45</v>
      </c>
      <c r="N7" s="4"/>
      <c r="O7" s="4"/>
    </row>
    <row r="8" spans="1:15" x14ac:dyDescent="0.2">
      <c r="A8" s="4">
        <v>1996</v>
      </c>
      <c r="B8" s="4">
        <v>116</v>
      </c>
      <c r="D8" s="4">
        <v>116</v>
      </c>
      <c r="E8" s="27">
        <f t="shared" si="0"/>
        <v>-3.4482758620689655E-2</v>
      </c>
      <c r="N8" s="4"/>
      <c r="O8" s="4"/>
    </row>
    <row r="9" spans="1:15" x14ac:dyDescent="0.2">
      <c r="A9" s="4">
        <v>1997</v>
      </c>
      <c r="B9" s="4">
        <v>112</v>
      </c>
      <c r="D9" s="4">
        <v>112</v>
      </c>
      <c r="E9" s="27">
        <f t="shared" si="0"/>
        <v>0.25</v>
      </c>
      <c r="N9" s="4"/>
      <c r="O9" s="4"/>
    </row>
    <row r="10" spans="1:15" x14ac:dyDescent="0.2">
      <c r="A10" s="4">
        <v>1998</v>
      </c>
      <c r="B10" s="4">
        <v>140</v>
      </c>
      <c r="D10" s="4">
        <v>140</v>
      </c>
      <c r="E10" s="27">
        <f t="shared" si="0"/>
        <v>0.24285714285714285</v>
      </c>
      <c r="N10" s="4"/>
      <c r="O10" s="4"/>
    </row>
    <row r="11" spans="1:15" x14ac:dyDescent="0.2">
      <c r="A11" s="4">
        <v>1999</v>
      </c>
      <c r="B11" s="4">
        <v>174</v>
      </c>
      <c r="D11" s="4">
        <v>174</v>
      </c>
      <c r="E11" s="27">
        <f t="shared" si="0"/>
        <v>0.2413793103448276</v>
      </c>
      <c r="N11" s="4"/>
      <c r="O11" s="4"/>
    </row>
    <row r="12" spans="1:15" x14ac:dyDescent="0.2">
      <c r="A12" s="4">
        <v>2000</v>
      </c>
      <c r="B12" s="4">
        <v>216</v>
      </c>
      <c r="D12" s="4">
        <v>216</v>
      </c>
      <c r="E12" s="27">
        <f t="shared" si="0"/>
        <v>0.15277777777777779</v>
      </c>
      <c r="N12" s="4"/>
      <c r="O12" s="4"/>
    </row>
    <row r="13" spans="1:15" x14ac:dyDescent="0.2">
      <c r="A13" s="4">
        <v>2001</v>
      </c>
      <c r="B13" s="4">
        <v>249</v>
      </c>
      <c r="D13" s="4">
        <v>249</v>
      </c>
      <c r="E13" s="27">
        <f t="shared" si="0"/>
        <v>0.11646586345381527</v>
      </c>
      <c r="N13" s="4"/>
      <c r="O13" s="4"/>
    </row>
    <row r="14" spans="1:15" x14ac:dyDescent="0.2">
      <c r="A14" s="4">
        <v>2002</v>
      </c>
      <c r="B14" s="4">
        <v>278</v>
      </c>
      <c r="D14" s="4">
        <v>278</v>
      </c>
      <c r="E14" s="27">
        <f t="shared" si="0"/>
        <v>0.15467625899280577</v>
      </c>
      <c r="N14" s="4"/>
      <c r="O14" s="4"/>
    </row>
    <row r="15" spans="1:15" x14ac:dyDescent="0.2">
      <c r="A15" s="4">
        <v>2003</v>
      </c>
      <c r="B15" s="4">
        <v>321</v>
      </c>
      <c r="D15" s="4">
        <v>321</v>
      </c>
      <c r="E15" s="27">
        <f t="shared" si="0"/>
        <v>0.12149532710280374</v>
      </c>
      <c r="N15" s="4"/>
      <c r="O15" s="4"/>
    </row>
    <row r="16" spans="1:15" x14ac:dyDescent="0.2">
      <c r="A16" s="4">
        <v>2004</v>
      </c>
      <c r="B16" s="4">
        <v>360</v>
      </c>
      <c r="D16" s="4">
        <v>360</v>
      </c>
      <c r="E16" s="27">
        <f t="shared" si="0"/>
        <v>0.125</v>
      </c>
      <c r="N16" s="4"/>
      <c r="O16" s="4"/>
    </row>
    <row r="17" spans="1:15" x14ac:dyDescent="0.2">
      <c r="A17" s="4">
        <v>2005</v>
      </c>
      <c r="B17" s="4">
        <v>405</v>
      </c>
      <c r="D17" s="4">
        <v>405</v>
      </c>
      <c r="E17" s="27">
        <f t="shared" si="0"/>
        <v>7.160493827160494E-2</v>
      </c>
      <c r="N17" s="4"/>
      <c r="O17" s="4"/>
    </row>
    <row r="18" spans="1:15" x14ac:dyDescent="0.2">
      <c r="A18" s="4">
        <v>2006</v>
      </c>
      <c r="B18" s="4">
        <v>434</v>
      </c>
      <c r="D18" s="4">
        <v>434</v>
      </c>
      <c r="E18" s="27">
        <f t="shared" si="0"/>
        <v>0.1728110599078341</v>
      </c>
      <c r="N18" s="4"/>
      <c r="O18" s="4"/>
    </row>
    <row r="19" spans="1:15" x14ac:dyDescent="0.2">
      <c r="A19" s="4">
        <v>2007</v>
      </c>
      <c r="B19" s="4">
        <v>509</v>
      </c>
      <c r="D19" s="4">
        <v>509</v>
      </c>
      <c r="E19" s="27">
        <f t="shared" si="0"/>
        <v>2.1611001964636542E-2</v>
      </c>
      <c r="N19" s="4"/>
      <c r="O19" s="4"/>
    </row>
    <row r="20" spans="1:15" x14ac:dyDescent="0.2">
      <c r="A20" s="4">
        <v>2008</v>
      </c>
      <c r="B20" s="4">
        <v>520</v>
      </c>
      <c r="D20" s="4">
        <v>520</v>
      </c>
      <c r="E20" s="27">
        <f t="shared" si="0"/>
        <v>0.10961538461538461</v>
      </c>
      <c r="N20" s="4"/>
      <c r="O20" s="4"/>
    </row>
    <row r="21" spans="1:15" x14ac:dyDescent="0.2">
      <c r="A21" s="4">
        <v>2009</v>
      </c>
      <c r="B21" s="4">
        <v>577</v>
      </c>
      <c r="D21" s="4">
        <v>577</v>
      </c>
      <c r="E21" s="27">
        <f t="shared" si="0"/>
        <v>-3.4662045060658578E-2</v>
      </c>
      <c r="N21" s="4"/>
      <c r="O21" s="4"/>
    </row>
    <row r="22" spans="1:15" x14ac:dyDescent="0.2">
      <c r="A22" s="4">
        <v>2010</v>
      </c>
      <c r="B22" s="4">
        <v>557</v>
      </c>
      <c r="D22" s="4">
        <v>557</v>
      </c>
      <c r="E22" s="27">
        <f t="shared" si="0"/>
        <v>0.23339317773788151</v>
      </c>
      <c r="N22" s="4"/>
      <c r="O22" s="4"/>
    </row>
    <row r="23" spans="1:15" x14ac:dyDescent="0.2">
      <c r="A23" s="4">
        <v>2011</v>
      </c>
      <c r="B23" s="4">
        <v>687</v>
      </c>
      <c r="D23" s="4">
        <v>687</v>
      </c>
      <c r="E23" s="27">
        <f t="shared" si="0"/>
        <v>-2.1834061135371178E-2</v>
      </c>
      <c r="N23" s="4"/>
      <c r="O23" s="4"/>
    </row>
    <row r="24" spans="1:15" x14ac:dyDescent="0.2">
      <c r="A24" s="4">
        <v>2012</v>
      </c>
      <c r="B24" s="4">
        <v>672</v>
      </c>
      <c r="D24" s="4">
        <v>672</v>
      </c>
      <c r="E24" s="27">
        <f t="shared" si="0"/>
        <v>-2.0833333333333332E-2</v>
      </c>
      <c r="N24" s="4"/>
      <c r="O24" s="4"/>
    </row>
    <row r="25" spans="1:15" x14ac:dyDescent="0.2">
      <c r="A25" s="4">
        <v>2013</v>
      </c>
      <c r="B25" s="4">
        <v>658</v>
      </c>
      <c r="D25" s="4">
        <v>658</v>
      </c>
      <c r="E25" s="27">
        <f t="shared" si="0"/>
        <v>-3.3434650455927049E-2</v>
      </c>
      <c r="N25" s="4"/>
      <c r="O25" s="4"/>
    </row>
    <row r="26" spans="1:15" x14ac:dyDescent="0.2">
      <c r="A26" s="2">
        <v>2014</v>
      </c>
      <c r="B26" s="2">
        <v>636</v>
      </c>
      <c r="D26" s="2">
        <v>636</v>
      </c>
      <c r="E26" s="27">
        <f t="shared" si="0"/>
        <v>-2.8301886792452831E-2</v>
      </c>
      <c r="N26" s="4"/>
      <c r="O26" s="4"/>
    </row>
    <row r="27" spans="1:15" x14ac:dyDescent="0.2">
      <c r="A27" s="2">
        <v>2015</v>
      </c>
      <c r="B27" s="2">
        <v>618</v>
      </c>
      <c r="D27" s="2">
        <v>618</v>
      </c>
      <c r="N27" s="2"/>
      <c r="O27" s="2"/>
    </row>
    <row r="28" spans="1:15" x14ac:dyDescent="0.2">
      <c r="D28" s="4">
        <v>0</v>
      </c>
      <c r="F28">
        <v>0</v>
      </c>
      <c r="N28" s="2"/>
      <c r="O28" s="2"/>
    </row>
    <row r="29" spans="1:15" x14ac:dyDescent="0.2">
      <c r="D29" s="4">
        <v>700</v>
      </c>
      <c r="F2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data for problems 4 &amp; 5</vt:lpstr>
      <vt:lpstr>Soln to Prob 1</vt:lpstr>
      <vt:lpstr>Soln to Prob 4</vt:lpstr>
      <vt:lpstr>Soln to Prob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Author2</dc:creator>
  <cp:lastModifiedBy>Author2</cp:lastModifiedBy>
  <dcterms:created xsi:type="dcterms:W3CDTF">2023-08-22T14:00:22Z</dcterms:created>
  <dcterms:modified xsi:type="dcterms:W3CDTF">2024-07-08T15:18:27Z</dcterms:modified>
</cp:coreProperties>
</file>